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externalReferences>
    <externalReference r:id="rId2"/>
  </externalReferences>
  <definedNames>
    <definedName name="_xlnm.Print_Area" localSheetId="0">'AL 2022'!$A$1:$P$105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N92" i="134"/>
  <c r="O105"/>
  <c r="P105"/>
  <c r="O98"/>
  <c r="P98"/>
  <c r="N91"/>
  <c r="O91"/>
  <c r="O92" s="1"/>
  <c r="N81"/>
  <c r="O81"/>
  <c r="P81"/>
  <c r="O69"/>
  <c r="P69"/>
  <c r="O44"/>
  <c r="P44"/>
  <c r="O36"/>
  <c r="P3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7"/>
  <c r="P38"/>
  <c r="P39"/>
  <c r="P40"/>
  <c r="P41"/>
  <c r="P42"/>
  <c r="P43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70"/>
  <c r="P71"/>
  <c r="P72"/>
  <c r="P73"/>
  <c r="P74"/>
  <c r="P75"/>
  <c r="P76"/>
  <c r="P77"/>
  <c r="P78"/>
  <c r="P79"/>
  <c r="P80"/>
  <c r="P82"/>
  <c r="P83"/>
  <c r="P84"/>
  <c r="P85"/>
  <c r="P86"/>
  <c r="P87"/>
  <c r="P88"/>
  <c r="P89"/>
  <c r="P90"/>
  <c r="P93"/>
  <c r="P94"/>
  <c r="P96"/>
  <c r="P97"/>
  <c r="P99"/>
  <c r="P100"/>
  <c r="P101"/>
  <c r="P102"/>
  <c r="P103"/>
  <c r="P104"/>
  <c r="P3"/>
  <c r="N105"/>
  <c r="N98"/>
  <c r="N69"/>
  <c r="N44"/>
  <c r="N36"/>
  <c r="M105"/>
  <c r="M98"/>
  <c r="M91"/>
  <c r="M92" s="1"/>
  <c r="M81"/>
  <c r="M69"/>
  <c r="M44"/>
  <c r="M36"/>
  <c r="K104"/>
  <c r="K103"/>
  <c r="K102"/>
  <c r="K101"/>
  <c r="K100"/>
  <c r="K99"/>
  <c r="K97"/>
  <c r="K96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3"/>
  <c r="K42"/>
  <c r="K41"/>
  <c r="K40"/>
  <c r="K39"/>
  <c r="K38"/>
  <c r="K3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"/>
  <c r="K36" s="1"/>
  <c r="L105"/>
  <c r="L91"/>
  <c r="L81"/>
  <c r="L69"/>
  <c r="L44"/>
  <c r="L36"/>
  <c r="K44"/>
  <c r="L98"/>
  <c r="K105"/>
  <c r="K98"/>
  <c r="K91"/>
  <c r="K81"/>
  <c r="K69"/>
  <c r="J105"/>
  <c r="J98"/>
  <c r="J91"/>
  <c r="J81"/>
  <c r="J69"/>
  <c r="J44"/>
  <c r="J36"/>
  <c r="F95"/>
  <c r="G95"/>
  <c r="H95"/>
  <c r="I95"/>
  <c r="J95"/>
  <c r="K95"/>
  <c r="E95"/>
  <c r="C95"/>
  <c r="D95"/>
  <c r="I98"/>
  <c r="H98"/>
  <c r="F98"/>
  <c r="H36"/>
  <c r="H44"/>
  <c r="H69"/>
  <c r="H81"/>
  <c r="H91"/>
  <c r="F36"/>
  <c r="F44"/>
  <c r="F69"/>
  <c r="F81"/>
  <c r="F91"/>
  <c r="F105"/>
  <c r="D36"/>
  <c r="D44"/>
  <c r="D69"/>
  <c r="D81"/>
  <c r="D91"/>
  <c r="D105"/>
  <c r="E36"/>
  <c r="E44"/>
  <c r="E69"/>
  <c r="E81"/>
  <c r="E91"/>
  <c r="E105"/>
  <c r="G36"/>
  <c r="G44"/>
  <c r="G69"/>
  <c r="G81"/>
  <c r="G91"/>
  <c r="G98"/>
  <c r="G105"/>
  <c r="H105"/>
  <c r="I36"/>
  <c r="I44"/>
  <c r="I69"/>
  <c r="I81"/>
  <c r="I91"/>
  <c r="I105"/>
  <c r="C36"/>
  <c r="C44"/>
  <c r="C69"/>
  <c r="C81"/>
  <c r="C91"/>
  <c r="C105"/>
  <c r="D98"/>
  <c r="E98"/>
  <c r="C9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/>
  <c r="A39" s="1"/>
  <c r="A40" s="1"/>
  <c r="A41" s="1"/>
  <c r="A42" s="1"/>
  <c r="A43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1"/>
  <c r="A72" s="1"/>
  <c r="A73" s="1"/>
  <c r="A74" s="1"/>
  <c r="A75" s="1"/>
  <c r="A76" s="1"/>
  <c r="A77" s="1"/>
  <c r="A78" s="1"/>
  <c r="A79" s="1"/>
  <c r="A80" s="1"/>
  <c r="P91" l="1"/>
  <c r="P92" s="1"/>
  <c r="G92"/>
  <c r="L92"/>
  <c r="F92"/>
  <c r="J92"/>
  <c r="C92"/>
  <c r="I92"/>
  <c r="K92"/>
  <c r="H92"/>
  <c r="E92"/>
  <c r="D92"/>
</calcChain>
</file>

<file path=xl/sharedStrings.xml><?xml version="1.0" encoding="utf-8"?>
<sst xmlns="http://schemas.openxmlformats.org/spreadsheetml/2006/main" count="120" uniqueCount="103">
  <si>
    <t>TIP FURNIZOR / DENUMIRE FURNIZOR</t>
  </si>
  <si>
    <t>ANGELMED SRL</t>
  </si>
  <si>
    <t>BIODEV MEDICAL CENTER SRL</t>
  </si>
  <si>
    <t>C.M. SF. NICOLAE SRL</t>
  </si>
  <si>
    <t>HELICOMED SRL</t>
  </si>
  <si>
    <t>INVESTIGATII MEDICALE PRAXIS SRL</t>
  </si>
  <si>
    <t>LAB. ASOC. NICOLINA</t>
  </si>
  <si>
    <t>LAB.PT.ANALIZE MEDICALE SRL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</si>
  <si>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</si>
  <si>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</si>
  <si>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</si>
  <si>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</si>
  <si>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</si>
  <si>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</si>
  <si>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</si>
  <si>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</si>
  <si>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</si>
  <si>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</si>
  <si>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</si>
  <si>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</si>
  <si>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</si>
  <si>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</si>
  <si>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</si>
  <si>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</si>
  <si>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</si>
  <si>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</si>
  <si>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CARDIOMED  SRL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</si>
  <si>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</si>
  <si>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</si>
  <si>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</si>
  <si>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</si>
  <si>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</si>
  <si>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</si>
  <si>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</si>
  <si>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</si>
  <si>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</si>
  <si>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</si>
  <si>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</si>
  <si>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</si>
  <si>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</si>
  <si>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</si>
  <si>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</si>
  <si>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</si>
  <si>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</si>
  <si>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</si>
  <si>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</si>
  <si>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</si>
  <si>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</si>
  <si>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</si>
  <si>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</si>
  <si>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</si>
  <si>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</si>
  <si>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</si>
  <si>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</si>
  <si>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</si>
  <si>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</si>
  <si>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</si>
  <si>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</si>
  <si>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</si>
  <si>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</si>
  <si>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</si>
  <si>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</si>
  <si>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</si>
  <si>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</si>
  <si>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</si>
  <si>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</si>
  <si>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</si>
  <si>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</si>
  <si>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</si>
  <si>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</si>
  <si>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</si>
  <si>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IANUARIE 2022 (INCLUSIV MONIT. DEC.2021)</t>
  </si>
  <si>
    <t>FEBRUARIE 2022  (INCLUSIV MONIT. IAN.2022)</t>
  </si>
  <si>
    <t>SORRISO DENT SRL (incetare contract cu 01.02.2022)</t>
  </si>
  <si>
    <t>MARTIE 2022  (INCLUSIV MONIT. FEB.2022)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</si>
  <si>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</si>
  <si>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</si>
  <si>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</si>
  <si>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</si>
  <si>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</si>
  <si>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</si>
  <si>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</si>
  <si>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</si>
  <si>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</si>
  <si>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</si>
  <si>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</si>
  <si>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</si>
  <si>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</si>
  <si>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</si>
  <si>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SUBPROGRAM PET-CT</t>
  </si>
  <si>
    <t>TOTAL  PROGRAM PET-CT</t>
  </si>
  <si>
    <t>APRILIE 2022 (INCLUSIV MONIT. MART.2022)</t>
  </si>
  <si>
    <t>MAI 2022(INCLUSIV MONIT. APR. 2022)</t>
  </si>
  <si>
    <t>IULIE ( INCLUSIV MONIT.IUNIE 2022)</t>
  </si>
  <si>
    <t>IUNIE (INCLUSIV MONIT. MAI. 2022 / BENEF. OUG 15/2022 IUN.)</t>
  </si>
  <si>
    <t>AUGUST( INCLUSIV MONIT.IULIE 2022)</t>
  </si>
  <si>
    <t>SEPTEMBRIE (INCLUSIV MONIT. AUGUST 2022)</t>
  </si>
  <si>
    <t>OCTOMBRIE (INCLUSIV MONIT. SEPTEMBRIE 2022)</t>
  </si>
  <si>
    <t>NOIEMBRIE  2022 (INCLUSIV MONIT. OCTOMBRIE 2022)</t>
  </si>
  <si>
    <t>DECEMBRIE 2022</t>
  </si>
  <si>
    <t>MONITORIZARE NOIEMBRIE 2022</t>
  </si>
  <si>
    <t xml:space="preserve">DECEMBRIE  2022 </t>
  </si>
  <si>
    <t>TOTAL DECEMBRIE 2022 (INCLUSIV MONIT. NOIEMBRIE 2022)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</si>
</sst>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18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2/PARACLINIC/TRIMESTRIALIZARI/PARA_ANEXE%20LEGALE%20SI%20%20%20BUGETARE_21.10.2022_10%25%20+economii%20sept.%20+%20suplim.%20+%20monit.sept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2"/>
      <sheetName val="AB 2022"/>
      <sheetName val="CALCUL REPARTIZARE fond"/>
      <sheetName val="Sheet1"/>
    </sheetNames>
    <sheetDataSet>
      <sheetData sheetId="0">
        <row r="3">
          <cell r="ER3">
            <v>41288</v>
          </cell>
          <cell r="ES3">
            <v>0</v>
          </cell>
        </row>
        <row r="4">
          <cell r="ER4">
            <v>0</v>
          </cell>
        </row>
        <row r="5">
          <cell r="ER5">
            <v>30539.13</v>
          </cell>
          <cell r="ES5">
            <v>1083.3700000000006</v>
          </cell>
        </row>
        <row r="6">
          <cell r="ER6">
            <v>33195.990000000005</v>
          </cell>
          <cell r="ES6">
            <v>6320.21</v>
          </cell>
        </row>
        <row r="7">
          <cell r="ER7">
            <v>9263.760000000002</v>
          </cell>
          <cell r="ES7">
            <v>0</v>
          </cell>
        </row>
        <row r="8">
          <cell r="ER8">
            <v>88438.56</v>
          </cell>
          <cell r="ES8">
            <v>857.07</v>
          </cell>
        </row>
        <row r="9">
          <cell r="ER9">
            <v>184016.19</v>
          </cell>
          <cell r="ES9">
            <v>5096.2700000000004</v>
          </cell>
        </row>
        <row r="10">
          <cell r="ER10">
            <v>26036.5</v>
          </cell>
          <cell r="ES10">
            <v>58744.3200000004</v>
          </cell>
        </row>
        <row r="11">
          <cell r="ER11">
            <v>24865.16</v>
          </cell>
          <cell r="ES11">
            <v>912.6</v>
          </cell>
        </row>
        <row r="12">
          <cell r="ER12">
            <v>30618.49</v>
          </cell>
          <cell r="ES12">
            <v>0</v>
          </cell>
        </row>
        <row r="13">
          <cell r="ER13">
            <v>39707.46</v>
          </cell>
          <cell r="ES13">
            <v>1537.2699999999993</v>
          </cell>
        </row>
        <row r="14">
          <cell r="ER14">
            <v>46517.02</v>
          </cell>
          <cell r="ES14">
            <v>0</v>
          </cell>
        </row>
        <row r="15">
          <cell r="ER15">
            <v>28053.71</v>
          </cell>
          <cell r="ES15">
            <v>2084.5899999999974</v>
          </cell>
        </row>
        <row r="16">
          <cell r="ER16">
            <v>23883.16</v>
          </cell>
          <cell r="ES16">
            <v>1875.9299999999987</v>
          </cell>
        </row>
        <row r="17">
          <cell r="ER17">
            <v>34231.01</v>
          </cell>
          <cell r="ES17">
            <v>9701.2999999999993</v>
          </cell>
        </row>
        <row r="18">
          <cell r="ER18">
            <v>22626.480000000003</v>
          </cell>
          <cell r="ES18">
            <v>0</v>
          </cell>
        </row>
        <row r="19">
          <cell r="ER19">
            <v>37767.429999999993</v>
          </cell>
          <cell r="ES19">
            <v>145.09999999999997</v>
          </cell>
        </row>
        <row r="20">
          <cell r="ER20">
            <v>58011.81</v>
          </cell>
          <cell r="ES20">
            <v>8275.9399999999441</v>
          </cell>
        </row>
        <row r="21">
          <cell r="ER21">
            <v>52119.24</v>
          </cell>
          <cell r="ES21">
            <v>3163.08</v>
          </cell>
        </row>
        <row r="22">
          <cell r="ER22">
            <v>34778.449999999997</v>
          </cell>
          <cell r="ES22">
            <v>3774.3000000000015</v>
          </cell>
        </row>
        <row r="23">
          <cell r="ER23">
            <v>32278.120000000003</v>
          </cell>
          <cell r="ES23">
            <v>135.61000000000004</v>
          </cell>
        </row>
        <row r="24">
          <cell r="ER24">
            <v>63226.060000000005</v>
          </cell>
          <cell r="ES24">
            <v>2394.3599999999992</v>
          </cell>
        </row>
        <row r="25">
          <cell r="ER25">
            <v>33953.630000000005</v>
          </cell>
          <cell r="ES25">
            <v>0</v>
          </cell>
        </row>
        <row r="26">
          <cell r="ER26">
            <v>965.84999999999854</v>
          </cell>
          <cell r="ES26">
            <v>0</v>
          </cell>
        </row>
        <row r="27">
          <cell r="ER27">
            <v>25540.469999999998</v>
          </cell>
          <cell r="ES27">
            <v>0</v>
          </cell>
        </row>
        <row r="28">
          <cell r="ER28">
            <v>9198.16</v>
          </cell>
          <cell r="ES28">
            <v>0</v>
          </cell>
        </row>
        <row r="29">
          <cell r="ER29">
            <v>18827.199999999997</v>
          </cell>
          <cell r="ES29">
            <v>0</v>
          </cell>
        </row>
        <row r="30">
          <cell r="ER30">
            <v>78382.489999999991</v>
          </cell>
          <cell r="ES30">
            <v>996.19000000000028</v>
          </cell>
        </row>
        <row r="31">
          <cell r="ER31">
            <v>21304.129999999997</v>
          </cell>
          <cell r="ES31">
            <v>13222.96</v>
          </cell>
        </row>
        <row r="32">
          <cell r="ER32">
            <v>31844.910000000003</v>
          </cell>
          <cell r="ES32">
            <v>0</v>
          </cell>
        </row>
        <row r="33">
          <cell r="ER33">
            <v>42940.89</v>
          </cell>
          <cell r="ES33">
            <v>0</v>
          </cell>
        </row>
        <row r="34">
          <cell r="ER34">
            <v>56699.170000000006</v>
          </cell>
          <cell r="ES34">
            <v>23423.950000000328</v>
          </cell>
        </row>
        <row r="35">
          <cell r="ER35">
            <v>52846.05</v>
          </cell>
          <cell r="ES35">
            <v>1411.5799999999997</v>
          </cell>
        </row>
        <row r="37">
          <cell r="ER37">
            <v>2200</v>
          </cell>
          <cell r="ES37">
            <v>0</v>
          </cell>
        </row>
        <row r="38">
          <cell r="ER38">
            <v>629.99999999999989</v>
          </cell>
          <cell r="ES38">
            <v>0</v>
          </cell>
        </row>
        <row r="39">
          <cell r="ER39">
            <v>7560</v>
          </cell>
          <cell r="ES39">
            <v>0</v>
          </cell>
        </row>
        <row r="40">
          <cell r="ER40">
            <v>200</v>
          </cell>
          <cell r="ES40">
            <v>0</v>
          </cell>
        </row>
        <row r="41">
          <cell r="ER41">
            <v>0</v>
          </cell>
          <cell r="ES41">
            <v>0</v>
          </cell>
        </row>
        <row r="42">
          <cell r="ER42">
            <v>880</v>
          </cell>
          <cell r="ES42">
            <v>0</v>
          </cell>
        </row>
        <row r="43">
          <cell r="ER43">
            <v>7120</v>
          </cell>
          <cell r="ES43">
            <v>0</v>
          </cell>
        </row>
        <row r="45">
          <cell r="ER45">
            <v>153695</v>
          </cell>
          <cell r="ES45">
            <v>368365</v>
          </cell>
        </row>
        <row r="46">
          <cell r="ER46">
            <v>46825</v>
          </cell>
          <cell r="ES46">
            <v>41382</v>
          </cell>
        </row>
        <row r="47">
          <cell r="ER47">
            <v>0</v>
          </cell>
          <cell r="ES47">
            <v>0</v>
          </cell>
        </row>
        <row r="48">
          <cell r="ER48">
            <v>12515</v>
          </cell>
          <cell r="ES48">
            <v>0</v>
          </cell>
        </row>
        <row r="49">
          <cell r="ER49">
            <v>97420</v>
          </cell>
          <cell r="ES49">
            <v>326915</v>
          </cell>
        </row>
        <row r="50">
          <cell r="ER50">
            <v>40325</v>
          </cell>
          <cell r="ES50">
            <v>3300</v>
          </cell>
        </row>
        <row r="51">
          <cell r="ER51">
            <v>38840</v>
          </cell>
          <cell r="ES51">
            <v>10710</v>
          </cell>
        </row>
        <row r="52">
          <cell r="ER52">
            <v>53280</v>
          </cell>
          <cell r="ES52">
            <v>284</v>
          </cell>
        </row>
        <row r="53">
          <cell r="ER53">
            <v>60460</v>
          </cell>
          <cell r="ES53">
            <v>77400</v>
          </cell>
        </row>
        <row r="54">
          <cell r="ER54">
            <v>4850</v>
          </cell>
          <cell r="ES54">
            <v>0</v>
          </cell>
        </row>
        <row r="55">
          <cell r="ER55">
            <v>32700</v>
          </cell>
          <cell r="ES55">
            <v>17000</v>
          </cell>
        </row>
        <row r="56">
          <cell r="ER56">
            <v>32539.999999999996</v>
          </cell>
          <cell r="ES56">
            <v>502940</v>
          </cell>
        </row>
        <row r="57">
          <cell r="ER57">
            <v>40130</v>
          </cell>
          <cell r="ES57">
            <v>62200</v>
          </cell>
        </row>
        <row r="58">
          <cell r="ER58">
            <v>63352</v>
          </cell>
          <cell r="ES58">
            <v>200138</v>
          </cell>
        </row>
        <row r="59">
          <cell r="ER59">
            <v>75300</v>
          </cell>
          <cell r="ES59">
            <v>309990</v>
          </cell>
        </row>
        <row r="60">
          <cell r="ER60">
            <v>68790</v>
          </cell>
          <cell r="ES60">
            <v>0</v>
          </cell>
        </row>
        <row r="61">
          <cell r="ER61">
            <v>0</v>
          </cell>
          <cell r="ES61">
            <v>0</v>
          </cell>
        </row>
        <row r="62">
          <cell r="ER62">
            <v>52066</v>
          </cell>
          <cell r="ES62">
            <v>0</v>
          </cell>
        </row>
        <row r="63">
          <cell r="ER63">
            <v>26062</v>
          </cell>
          <cell r="ES63">
            <v>0</v>
          </cell>
        </row>
        <row r="64">
          <cell r="ER64">
            <v>4150.0000000000018</v>
          </cell>
          <cell r="ES64">
            <v>0</v>
          </cell>
        </row>
        <row r="65">
          <cell r="ER65">
            <v>29163</v>
          </cell>
          <cell r="ES65">
            <v>0</v>
          </cell>
        </row>
        <row r="66">
          <cell r="ER66">
            <v>15400</v>
          </cell>
          <cell r="ES66">
            <v>0</v>
          </cell>
        </row>
        <row r="67">
          <cell r="ER67">
            <v>4536.3599999999997</v>
          </cell>
          <cell r="ES67">
            <v>140</v>
          </cell>
        </row>
        <row r="68">
          <cell r="ER68">
            <v>16605</v>
          </cell>
          <cell r="ES68">
            <v>190295</v>
          </cell>
        </row>
        <row r="70">
          <cell r="ER70">
            <v>919.99999999999989</v>
          </cell>
        </row>
        <row r="71">
          <cell r="ER71">
            <v>3410</v>
          </cell>
        </row>
        <row r="72">
          <cell r="ER72">
            <v>2140</v>
          </cell>
        </row>
        <row r="73">
          <cell r="ER73">
            <v>1780</v>
          </cell>
        </row>
        <row r="74">
          <cell r="ER74">
            <v>5940</v>
          </cell>
        </row>
        <row r="75">
          <cell r="ER75">
            <v>5865</v>
          </cell>
        </row>
        <row r="76">
          <cell r="ER76">
            <v>1950</v>
          </cell>
        </row>
        <row r="77">
          <cell r="ER77">
            <v>1180</v>
          </cell>
        </row>
        <row r="78">
          <cell r="ER78">
            <v>5550.0000000000009</v>
          </cell>
        </row>
        <row r="79">
          <cell r="ER79">
            <v>380</v>
          </cell>
        </row>
        <row r="80">
          <cell r="ER80">
            <v>1199.9999999999998</v>
          </cell>
        </row>
        <row r="82">
          <cell r="ER82">
            <v>2700</v>
          </cell>
        </row>
        <row r="83">
          <cell r="ER83">
            <v>16950</v>
          </cell>
        </row>
        <row r="84">
          <cell r="ER84">
            <v>3510</v>
          </cell>
        </row>
        <row r="85">
          <cell r="ER85">
            <v>7755</v>
          </cell>
        </row>
        <row r="86">
          <cell r="ER86">
            <v>3899.9999999999995</v>
          </cell>
        </row>
        <row r="87">
          <cell r="ER87">
            <v>3180</v>
          </cell>
        </row>
        <row r="88">
          <cell r="ER88">
            <v>1050.0000000000002</v>
          </cell>
        </row>
        <row r="89">
          <cell r="ER89">
            <v>3180.0000000000005</v>
          </cell>
        </row>
        <row r="90">
          <cell r="ER90">
            <v>0</v>
          </cell>
        </row>
        <row r="96">
          <cell r="ER96">
            <v>320000</v>
          </cell>
        </row>
        <row r="97">
          <cell r="ER97">
            <v>192000</v>
          </cell>
        </row>
        <row r="99">
          <cell r="ER99">
            <v>3268</v>
          </cell>
        </row>
        <row r="100">
          <cell r="ER100">
            <v>2052</v>
          </cell>
        </row>
        <row r="101">
          <cell r="ER101">
            <v>0</v>
          </cell>
        </row>
        <row r="102">
          <cell r="ER102">
            <v>608</v>
          </cell>
        </row>
        <row r="103">
          <cell r="ER103">
            <v>4446</v>
          </cell>
        </row>
        <row r="104">
          <cell r="ER1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0"/>
  <sheetViews>
    <sheetView tabSelected="1" view="pageBreakPreview" zoomScale="90" zoomScaleNormal="95" zoomScaleSheetLayoutView="90" zoomScalePageLayoutView="82" workbookViewId="0">
      <pane ySplit="2" topLeftCell="A72" activePane="bottomLeft" state="frozen"/>
      <selection pane="bottomLeft" activeCell="N92" sqref="N92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5" customWidth="1"/>
    <col min="9" max="9" width="14.42578125" style="35" customWidth="1"/>
    <col min="10" max="10" width="14.28515625" style="35" customWidth="1"/>
    <col min="11" max="11" width="14.7109375" style="35" customWidth="1"/>
    <col min="12" max="12" width="13.7109375" style="35" customWidth="1"/>
    <col min="13" max="13" width="14.140625" style="35" customWidth="1"/>
    <col min="14" max="14" width="13.85546875" style="35" customWidth="1"/>
    <col min="15" max="15" width="12" style="14" bestFit="1" customWidth="1"/>
    <col min="16" max="16" width="13" style="14" customWidth="1"/>
    <col min="17" max="16384" width="9.140625" style="14"/>
  </cols>
  <sheetData>
    <row r="1" spans="1:16" s="13" customFormat="1" ht="57.6" customHeight="1">
      <c r="A1" s="53" t="s">
        <v>64</v>
      </c>
      <c r="B1" s="51" t="s">
        <v>0</v>
      </c>
      <c r="C1" s="51" t="s">
        <v>71</v>
      </c>
      <c r="D1" s="51" t="s">
        <v>72</v>
      </c>
      <c r="E1" s="51" t="s">
        <v>74</v>
      </c>
      <c r="F1" s="55" t="s">
        <v>91</v>
      </c>
      <c r="G1" s="56" t="s">
        <v>92</v>
      </c>
      <c r="H1" s="56" t="s">
        <v>94</v>
      </c>
      <c r="I1" s="56" t="s">
        <v>93</v>
      </c>
      <c r="J1" s="56" t="s">
        <v>95</v>
      </c>
      <c r="K1" s="56" t="s">
        <v>96</v>
      </c>
      <c r="L1" s="56" t="s">
        <v>97</v>
      </c>
      <c r="M1" s="56" t="s">
        <v>98</v>
      </c>
      <c r="N1" s="57" t="s">
        <v>101</v>
      </c>
      <c r="O1" s="58"/>
      <c r="P1" s="58"/>
    </row>
    <row r="2" spans="1:16" s="13" customFormat="1" ht="84">
      <c r="A2" s="54"/>
      <c r="B2" s="52"/>
      <c r="C2" s="52"/>
      <c r="D2" s="52"/>
      <c r="E2" s="52"/>
      <c r="F2" s="55"/>
      <c r="G2" s="56"/>
      <c r="H2" s="56"/>
      <c r="I2" s="56"/>
      <c r="J2" s="56"/>
      <c r="K2" s="56"/>
      <c r="L2" s="56"/>
      <c r="M2" s="56"/>
      <c r="N2" s="49" t="s">
        <v>99</v>
      </c>
      <c r="O2" s="49" t="s">
        <v>100</v>
      </c>
      <c r="P2" s="49" t="s">
        <v>102</v>
      </c>
    </row>
    <row r="3" spans="1:16" ht="14.1" customHeight="1" outlineLevel="1">
      <c r="A3" s="1">
        <v>1</v>
      </c>
      <c r="B3" s="2" t="s">
        <v>1</v>
      </c>
      <c r="C3" s="21">
        <v>38932.200000000004</v>
      </c>
      <c r="D3" s="21">
        <v>38437.78</v>
      </c>
      <c r="E3" s="21">
        <v>40743.810000000005</v>
      </c>
      <c r="F3" s="27">
        <v>40295.720000000008</v>
      </c>
      <c r="G3" s="27">
        <v>37784.050000000003</v>
      </c>
      <c r="H3" s="27">
        <v>41536.050000000003</v>
      </c>
      <c r="I3" s="27">
        <v>41842.67</v>
      </c>
      <c r="J3" s="27">
        <v>41952.959999999999</v>
      </c>
      <c r="K3" s="27">
        <f>+'[1]AL 2022'!ER3+'[1]AL 2022'!ES3</f>
        <v>41288</v>
      </c>
      <c r="L3" s="27">
        <v>38186.629999999997</v>
      </c>
      <c r="M3" s="27">
        <v>42456.910000000011</v>
      </c>
      <c r="N3" s="27">
        <v>38000</v>
      </c>
      <c r="O3" s="50">
        <v>0</v>
      </c>
      <c r="P3" s="50">
        <f>N3+O3</f>
        <v>38000</v>
      </c>
    </row>
    <row r="4" spans="1:16" s="35" customFormat="1" ht="14.1" customHeight="1" outlineLevel="1">
      <c r="A4" s="31">
        <f>A3+1</f>
        <v>2</v>
      </c>
      <c r="B4" s="39" t="s">
        <v>2</v>
      </c>
      <c r="C4" s="33">
        <v>128818.38000000051</v>
      </c>
      <c r="D4" s="33">
        <v>146926.67000000001</v>
      </c>
      <c r="E4" s="33">
        <v>153175.85999999999</v>
      </c>
      <c r="F4" s="34">
        <v>156470.23000000001</v>
      </c>
      <c r="G4" s="34">
        <v>48645.31</v>
      </c>
      <c r="H4" s="27">
        <v>0</v>
      </c>
      <c r="I4" s="34">
        <v>0</v>
      </c>
      <c r="J4" s="48">
        <v>0</v>
      </c>
      <c r="K4" s="27">
        <f>+'[1]AL 2022'!ER4+'[1]AL 2022'!ES4</f>
        <v>0</v>
      </c>
      <c r="L4" s="34">
        <v>0</v>
      </c>
      <c r="M4" s="34">
        <v>0</v>
      </c>
      <c r="N4" s="48">
        <v>0</v>
      </c>
      <c r="O4" s="50"/>
      <c r="P4" s="50">
        <f t="shared" ref="P4:P67" si="0">N4+O4</f>
        <v>0</v>
      </c>
    </row>
    <row r="5" spans="1:16" ht="14.1" customHeight="1" outlineLevel="1">
      <c r="A5" s="1">
        <f t="shared" ref="A5:A35" si="1">A4+1</f>
        <v>3</v>
      </c>
      <c r="B5" s="2" t="s">
        <v>3</v>
      </c>
      <c r="C5" s="21">
        <v>26755.140000000003</v>
      </c>
      <c r="D5" s="21">
        <v>28802.350000000002</v>
      </c>
      <c r="E5" s="21">
        <v>28226.18</v>
      </c>
      <c r="F5" s="27">
        <v>25650.62</v>
      </c>
      <c r="G5" s="27">
        <v>39379.49</v>
      </c>
      <c r="H5" s="27">
        <v>32953.42</v>
      </c>
      <c r="I5" s="27">
        <v>31994.960000000003</v>
      </c>
      <c r="J5" s="27">
        <v>31050.200000000004</v>
      </c>
      <c r="K5" s="27">
        <f>+'[1]AL 2022'!ER5+'[1]AL 2022'!ES5</f>
        <v>31622.5</v>
      </c>
      <c r="L5" s="27">
        <v>31344.710000000003</v>
      </c>
      <c r="M5" s="27">
        <v>20659.580000000002</v>
      </c>
      <c r="N5" s="27">
        <v>34899.30999999999</v>
      </c>
      <c r="O5" s="50">
        <v>1692.1599999999989</v>
      </c>
      <c r="P5" s="50">
        <f t="shared" si="0"/>
        <v>36591.469999999987</v>
      </c>
    </row>
    <row r="6" spans="1:16" ht="14.1" customHeight="1" outlineLevel="1">
      <c r="A6" s="1">
        <f t="shared" si="1"/>
        <v>4</v>
      </c>
      <c r="B6" s="2" t="s">
        <v>4</v>
      </c>
      <c r="C6" s="21">
        <v>35967.01</v>
      </c>
      <c r="D6" s="21">
        <v>37345.390000000007</v>
      </c>
      <c r="E6" s="21">
        <v>38847.74</v>
      </c>
      <c r="F6" s="27">
        <v>38282.07</v>
      </c>
      <c r="G6" s="27">
        <v>30619.45</v>
      </c>
      <c r="H6" s="27">
        <v>42808.98</v>
      </c>
      <c r="I6" s="27">
        <v>39065.310000000005</v>
      </c>
      <c r="J6" s="27">
        <v>39533.980000000003</v>
      </c>
      <c r="K6" s="27">
        <f>+'[1]AL 2022'!ER6+'[1]AL 2022'!ES6</f>
        <v>39516.200000000004</v>
      </c>
      <c r="L6" s="27">
        <v>34869.81</v>
      </c>
      <c r="M6" s="27">
        <v>39406.540000000008</v>
      </c>
      <c r="N6" s="27">
        <v>37841.83</v>
      </c>
      <c r="O6" s="50">
        <v>3913.2</v>
      </c>
      <c r="P6" s="50">
        <f t="shared" si="0"/>
        <v>41755.03</v>
      </c>
    </row>
    <row r="7" spans="1:16" ht="14.1" customHeight="1" outlineLevel="1">
      <c r="A7" s="1">
        <f t="shared" si="1"/>
        <v>5</v>
      </c>
      <c r="B7" s="2" t="s">
        <v>50</v>
      </c>
      <c r="C7" s="21">
        <v>2261.1999999999971</v>
      </c>
      <c r="D7" s="21">
        <v>13767.559999999998</v>
      </c>
      <c r="E7" s="21">
        <v>20400.590000000004</v>
      </c>
      <c r="F7" s="27">
        <v>12506.690000000002</v>
      </c>
      <c r="G7" s="27">
        <v>16422.75</v>
      </c>
      <c r="H7" s="27">
        <v>11436.82</v>
      </c>
      <c r="I7" s="27">
        <v>8756.8200000000033</v>
      </c>
      <c r="J7" s="27">
        <v>8603.2400000000016</v>
      </c>
      <c r="K7" s="27">
        <f>+'[1]AL 2022'!ER7+'[1]AL 2022'!ES7</f>
        <v>9263.760000000002</v>
      </c>
      <c r="L7" s="27">
        <v>25625.56</v>
      </c>
      <c r="M7" s="27">
        <v>7784.7200000000012</v>
      </c>
      <c r="N7" s="27">
        <v>4999.9999999999964</v>
      </c>
      <c r="O7" s="50">
        <v>0</v>
      </c>
      <c r="P7" s="50">
        <f t="shared" si="0"/>
        <v>4999.9999999999964</v>
      </c>
    </row>
    <row r="8" spans="1:16" ht="23.45" customHeight="1" outlineLevel="1" collapsed="1">
      <c r="A8" s="1">
        <f t="shared" si="1"/>
        <v>6</v>
      </c>
      <c r="B8" s="3" t="s">
        <v>27</v>
      </c>
      <c r="C8" s="21">
        <v>78196.320000000007</v>
      </c>
      <c r="D8" s="21">
        <v>85868.57</v>
      </c>
      <c r="E8" s="21">
        <v>90059.64</v>
      </c>
      <c r="F8" s="27">
        <v>101507.95</v>
      </c>
      <c r="G8" s="27">
        <v>96640.17</v>
      </c>
      <c r="H8" s="27">
        <v>87137.52</v>
      </c>
      <c r="I8" s="27">
        <v>82724.210000000006</v>
      </c>
      <c r="J8" s="27">
        <v>83089.119999999995</v>
      </c>
      <c r="K8" s="27">
        <f>+'[1]AL 2022'!ER8+'[1]AL 2022'!ES8</f>
        <v>89295.63</v>
      </c>
      <c r="L8" s="27">
        <v>96657.560000000027</v>
      </c>
      <c r="M8" s="27">
        <v>96532.319999999992</v>
      </c>
      <c r="N8" s="27">
        <v>118294.19999999997</v>
      </c>
      <c r="O8" s="50">
        <v>8641.74999999996</v>
      </c>
      <c r="P8" s="50">
        <f t="shared" si="0"/>
        <v>126935.94999999992</v>
      </c>
    </row>
    <row r="9" spans="1:16" ht="22.15" customHeight="1" outlineLevel="1">
      <c r="A9" s="1">
        <f t="shared" si="1"/>
        <v>7</v>
      </c>
      <c r="B9" s="2" t="s">
        <v>5</v>
      </c>
      <c r="C9" s="21">
        <v>122392.81999999999</v>
      </c>
      <c r="D9" s="21">
        <v>154726.38999999998</v>
      </c>
      <c r="E9" s="21">
        <v>158538.63999999998</v>
      </c>
      <c r="F9" s="27">
        <v>174487.61000000002</v>
      </c>
      <c r="G9" s="27">
        <v>160069.43</v>
      </c>
      <c r="H9" s="27">
        <v>173966.05</v>
      </c>
      <c r="I9" s="27">
        <v>187375.13999999998</v>
      </c>
      <c r="J9" s="27">
        <v>157326.41999999998</v>
      </c>
      <c r="K9" s="27">
        <f>+'[1]AL 2022'!ER9+'[1]AL 2022'!ES9</f>
        <v>189112.46</v>
      </c>
      <c r="L9" s="27">
        <v>170276.55</v>
      </c>
      <c r="M9" s="27">
        <v>153787.09</v>
      </c>
      <c r="N9" s="27">
        <v>179031.64</v>
      </c>
      <c r="O9" s="50">
        <v>6407.39</v>
      </c>
      <c r="P9" s="50">
        <f t="shared" si="0"/>
        <v>185439.03000000003</v>
      </c>
    </row>
    <row r="10" spans="1:16" ht="27" customHeight="1" outlineLevel="1">
      <c r="A10" s="1">
        <f t="shared" si="1"/>
        <v>8</v>
      </c>
      <c r="B10" s="2" t="s">
        <v>47</v>
      </c>
      <c r="C10" s="21">
        <v>25190.620000000003</v>
      </c>
      <c r="D10" s="21">
        <v>38016.089999999997</v>
      </c>
      <c r="E10" s="21">
        <v>60612.06</v>
      </c>
      <c r="F10" s="27">
        <v>67085.95</v>
      </c>
      <c r="G10" s="27">
        <v>23826.469999999998</v>
      </c>
      <c r="H10" s="27">
        <v>26467.59</v>
      </c>
      <c r="I10" s="27">
        <v>80209.91</v>
      </c>
      <c r="J10" s="27">
        <v>81192.009999999995</v>
      </c>
      <c r="K10" s="27">
        <f>+'[1]AL 2022'!ER10+'[1]AL 2022'!ES10</f>
        <v>84780.8200000004</v>
      </c>
      <c r="L10" s="27">
        <v>69973.430000000459</v>
      </c>
      <c r="M10" s="27">
        <v>23891.94</v>
      </c>
      <c r="N10" s="27">
        <v>29696.429999999993</v>
      </c>
      <c r="O10" s="50">
        <v>12352.14</v>
      </c>
      <c r="P10" s="50">
        <f t="shared" si="0"/>
        <v>42048.569999999992</v>
      </c>
    </row>
    <row r="11" spans="1:16" ht="14.1" customHeight="1" outlineLevel="1">
      <c r="A11" s="1">
        <f t="shared" si="1"/>
        <v>9</v>
      </c>
      <c r="B11" s="2" t="s">
        <v>6</v>
      </c>
      <c r="C11" s="21">
        <v>24641.65</v>
      </c>
      <c r="D11" s="21">
        <v>26064.400000000001</v>
      </c>
      <c r="E11" s="21">
        <v>23727.48</v>
      </c>
      <c r="F11" s="27">
        <v>23811.82</v>
      </c>
      <c r="G11" s="27">
        <v>30859.390000000003</v>
      </c>
      <c r="H11" s="27">
        <v>26653.759999999998</v>
      </c>
      <c r="I11" s="27">
        <v>26944.329999999998</v>
      </c>
      <c r="J11" s="27">
        <v>26066.519999999997</v>
      </c>
      <c r="K11" s="27">
        <f>+'[1]AL 2022'!ER11+'[1]AL 2022'!ES11</f>
        <v>25777.759999999998</v>
      </c>
      <c r="L11" s="27">
        <v>26022.75</v>
      </c>
      <c r="M11" s="27">
        <v>16271.55</v>
      </c>
      <c r="N11" s="27">
        <v>28526.299999999996</v>
      </c>
      <c r="O11" s="50">
        <v>1009.65</v>
      </c>
      <c r="P11" s="50">
        <f t="shared" si="0"/>
        <v>29535.949999999997</v>
      </c>
    </row>
    <row r="12" spans="1:16" ht="14.1" customHeight="1" outlineLevel="1">
      <c r="A12" s="1">
        <f t="shared" si="1"/>
        <v>10</v>
      </c>
      <c r="B12" s="2" t="s">
        <v>7</v>
      </c>
      <c r="C12" s="21">
        <v>30762.45</v>
      </c>
      <c r="D12" s="21">
        <v>32777.300000000003</v>
      </c>
      <c r="E12" s="21">
        <v>27341.7</v>
      </c>
      <c r="F12" s="27">
        <v>31273.86</v>
      </c>
      <c r="G12" s="27">
        <v>27212.020000000004</v>
      </c>
      <c r="H12" s="27">
        <v>31096.78</v>
      </c>
      <c r="I12" s="27">
        <v>31003.399999999998</v>
      </c>
      <c r="J12" s="27">
        <v>31076.77</v>
      </c>
      <c r="K12" s="27">
        <f>+'[1]AL 2022'!ER12+'[1]AL 2022'!ES12</f>
        <v>30618.49</v>
      </c>
      <c r="L12" s="27">
        <v>30695.34</v>
      </c>
      <c r="M12" s="27">
        <v>32559.850000000002</v>
      </c>
      <c r="N12" s="27">
        <v>-3.637978807091713E-12</v>
      </c>
      <c r="O12" s="50">
        <v>0</v>
      </c>
      <c r="P12" s="50">
        <f t="shared" si="0"/>
        <v>-3.637978807091713E-12</v>
      </c>
    </row>
    <row r="13" spans="1:16" ht="14.1" customHeight="1" outlineLevel="1">
      <c r="A13" s="1">
        <f t="shared" si="1"/>
        <v>11</v>
      </c>
      <c r="B13" s="2" t="s">
        <v>12</v>
      </c>
      <c r="C13" s="21">
        <v>36699.800000000003</v>
      </c>
      <c r="D13" s="21">
        <v>39475.19</v>
      </c>
      <c r="E13" s="21">
        <v>41799.790000000008</v>
      </c>
      <c r="F13" s="27">
        <v>41946.03</v>
      </c>
      <c r="G13" s="27">
        <v>36469.26</v>
      </c>
      <c r="H13" s="27">
        <v>45763.83</v>
      </c>
      <c r="I13" s="27">
        <v>37473.039999999994</v>
      </c>
      <c r="J13" s="27">
        <v>42107.93</v>
      </c>
      <c r="K13" s="27">
        <f>+'[1]AL 2022'!ER13+'[1]AL 2022'!ES13</f>
        <v>41244.729999999996</v>
      </c>
      <c r="L13" s="27">
        <v>41983.009999999995</v>
      </c>
      <c r="M13" s="27">
        <v>41580.83</v>
      </c>
      <c r="N13" s="27">
        <v>44960.97</v>
      </c>
      <c r="O13" s="50">
        <v>642.18000000000006</v>
      </c>
      <c r="P13" s="50">
        <f t="shared" si="0"/>
        <v>45603.15</v>
      </c>
    </row>
    <row r="14" spans="1:16" ht="14.1" customHeight="1" outlineLevel="1">
      <c r="A14" s="1">
        <f t="shared" si="1"/>
        <v>12</v>
      </c>
      <c r="B14" s="2" t="s">
        <v>8</v>
      </c>
      <c r="C14" s="21">
        <v>45469.33</v>
      </c>
      <c r="D14" s="21">
        <v>48476.18</v>
      </c>
      <c r="E14" s="21">
        <v>47147.429999999993</v>
      </c>
      <c r="F14" s="27">
        <v>46541.78</v>
      </c>
      <c r="G14" s="27">
        <v>56662.52</v>
      </c>
      <c r="H14" s="27">
        <v>51174.91</v>
      </c>
      <c r="I14" s="27">
        <v>50940.579999999994</v>
      </c>
      <c r="J14" s="27">
        <v>39995.54</v>
      </c>
      <c r="K14" s="27">
        <f>+'[1]AL 2022'!ER14+'[1]AL 2022'!ES14</f>
        <v>46517.02</v>
      </c>
      <c r="L14" s="27">
        <v>50369.96</v>
      </c>
      <c r="M14" s="27">
        <v>40090.67</v>
      </c>
      <c r="N14" s="27">
        <v>34826.900000000009</v>
      </c>
      <c r="O14" s="50">
        <v>0</v>
      </c>
      <c r="P14" s="50">
        <f t="shared" si="0"/>
        <v>34826.900000000009</v>
      </c>
    </row>
    <row r="15" spans="1:16" ht="14.1" customHeight="1" outlineLevel="1">
      <c r="A15" s="1">
        <f t="shared" si="1"/>
        <v>13</v>
      </c>
      <c r="B15" s="2" t="s">
        <v>9</v>
      </c>
      <c r="C15" s="21">
        <v>28013.439999999999</v>
      </c>
      <c r="D15" s="21">
        <v>30360.78</v>
      </c>
      <c r="E15" s="21">
        <v>29431.43</v>
      </c>
      <c r="F15" s="27">
        <v>30422.67</v>
      </c>
      <c r="G15" s="27">
        <v>27482.73</v>
      </c>
      <c r="H15" s="27">
        <v>31114.99</v>
      </c>
      <c r="I15" s="27">
        <v>30239.26</v>
      </c>
      <c r="J15" s="27">
        <v>30024.129999999997</v>
      </c>
      <c r="K15" s="27">
        <f>+'[1]AL 2022'!ER15+'[1]AL 2022'!ES15</f>
        <v>30138.299999999996</v>
      </c>
      <c r="L15" s="27">
        <v>30633.329999999998</v>
      </c>
      <c r="M15" s="27">
        <v>31780.67</v>
      </c>
      <c r="N15" s="27">
        <v>29063.519999999997</v>
      </c>
      <c r="O15" s="50">
        <v>731.25000000000034</v>
      </c>
      <c r="P15" s="50">
        <f t="shared" si="0"/>
        <v>29794.769999999997</v>
      </c>
    </row>
    <row r="16" spans="1:16" ht="14.1" customHeight="1" outlineLevel="1">
      <c r="A16" s="1">
        <f t="shared" si="1"/>
        <v>14</v>
      </c>
      <c r="B16" s="2" t="s">
        <v>40</v>
      </c>
      <c r="C16" s="21">
        <v>22731.360000000001</v>
      </c>
      <c r="D16" s="21">
        <v>23838.65</v>
      </c>
      <c r="E16" s="21">
        <v>22821.73</v>
      </c>
      <c r="F16" s="27">
        <v>22335.9</v>
      </c>
      <c r="G16" s="27">
        <v>21859.330000000005</v>
      </c>
      <c r="H16" s="27">
        <v>28709.83</v>
      </c>
      <c r="I16" s="27">
        <v>23310.460000000003</v>
      </c>
      <c r="J16" s="27">
        <v>27085.079999999998</v>
      </c>
      <c r="K16" s="27">
        <f>+'[1]AL 2022'!ER16+'[1]AL 2022'!ES16</f>
        <v>25759.09</v>
      </c>
      <c r="L16" s="27">
        <v>25336.949999999983</v>
      </c>
      <c r="M16" s="27">
        <v>25588.929999999997</v>
      </c>
      <c r="N16" s="27">
        <v>24777.969999999994</v>
      </c>
      <c r="O16" s="50">
        <v>913.32</v>
      </c>
      <c r="P16" s="50">
        <f t="shared" si="0"/>
        <v>25691.289999999994</v>
      </c>
    </row>
    <row r="17" spans="1:16" ht="14.1" customHeight="1" outlineLevel="1">
      <c r="A17" s="1">
        <f t="shared" si="1"/>
        <v>15</v>
      </c>
      <c r="B17" s="2" t="s">
        <v>10</v>
      </c>
      <c r="C17" s="21">
        <v>35697.179999999993</v>
      </c>
      <c r="D17" s="21">
        <v>40933.31</v>
      </c>
      <c r="E17" s="21">
        <v>39829.69000000001</v>
      </c>
      <c r="F17" s="27">
        <v>42147.14</v>
      </c>
      <c r="G17" s="27">
        <v>33518.86</v>
      </c>
      <c r="H17" s="27">
        <v>42650.239999999998</v>
      </c>
      <c r="I17" s="27">
        <v>42708.639999999999</v>
      </c>
      <c r="J17" s="27">
        <v>39965.109999999993</v>
      </c>
      <c r="K17" s="27">
        <f>+'[1]AL 2022'!ER17+'[1]AL 2022'!ES17</f>
        <v>43932.31</v>
      </c>
      <c r="L17" s="27">
        <v>41960.220000000023</v>
      </c>
      <c r="M17" s="27">
        <v>43584.819999999992</v>
      </c>
      <c r="N17" s="27">
        <v>39250.259999999987</v>
      </c>
      <c r="O17" s="50">
        <v>7391.9</v>
      </c>
      <c r="P17" s="50">
        <f t="shared" si="0"/>
        <v>46642.159999999989</v>
      </c>
    </row>
    <row r="18" spans="1:16" ht="14.1" customHeight="1" outlineLevel="1" collapsed="1">
      <c r="A18" s="1">
        <f t="shared" si="1"/>
        <v>16</v>
      </c>
      <c r="B18" s="2" t="s">
        <v>11</v>
      </c>
      <c r="C18" s="21">
        <v>24078.799999999999</v>
      </c>
      <c r="D18" s="21">
        <v>23105.260000000002</v>
      </c>
      <c r="E18" s="21">
        <v>28189.5</v>
      </c>
      <c r="F18" s="27">
        <v>29353.110000000004</v>
      </c>
      <c r="G18" s="27">
        <v>24500.68</v>
      </c>
      <c r="H18" s="27">
        <v>27104.68</v>
      </c>
      <c r="I18" s="27">
        <v>26454.5</v>
      </c>
      <c r="J18" s="27">
        <v>25907.59</v>
      </c>
      <c r="K18" s="27">
        <f>+'[1]AL 2022'!ER18+'[1]AL 2022'!ES18</f>
        <v>22626.480000000003</v>
      </c>
      <c r="L18" s="27">
        <v>25920.33</v>
      </c>
      <c r="M18" s="27">
        <v>27390.980000000003</v>
      </c>
      <c r="N18" s="27">
        <v>18000.000000000007</v>
      </c>
      <c r="O18" s="50">
        <v>0</v>
      </c>
      <c r="P18" s="50">
        <f t="shared" si="0"/>
        <v>18000.000000000007</v>
      </c>
    </row>
    <row r="19" spans="1:16" ht="14.1" customHeight="1" outlineLevel="1">
      <c r="A19" s="1">
        <f t="shared" si="1"/>
        <v>17</v>
      </c>
      <c r="B19" s="2" t="s">
        <v>54</v>
      </c>
      <c r="C19" s="21">
        <v>37158.370000000003</v>
      </c>
      <c r="D19" s="21">
        <v>39394.729999999996</v>
      </c>
      <c r="E19" s="21">
        <v>38617.740000000005</v>
      </c>
      <c r="F19" s="27">
        <v>37731.340000000004</v>
      </c>
      <c r="G19" s="27">
        <v>34319.879999999997</v>
      </c>
      <c r="H19" s="27">
        <v>38449.65</v>
      </c>
      <c r="I19" s="27">
        <v>36726.15</v>
      </c>
      <c r="J19" s="27">
        <v>34802.439999999995</v>
      </c>
      <c r="K19" s="27">
        <f>+'[1]AL 2022'!ER19+'[1]AL 2022'!ES19</f>
        <v>37912.529999999992</v>
      </c>
      <c r="L19" s="27">
        <v>37864.21</v>
      </c>
      <c r="M19" s="27">
        <v>38900.839999999997</v>
      </c>
      <c r="N19" s="27">
        <v>43207.639999999992</v>
      </c>
      <c r="O19" s="50">
        <v>0</v>
      </c>
      <c r="P19" s="50">
        <f t="shared" si="0"/>
        <v>43207.639999999992</v>
      </c>
    </row>
    <row r="20" spans="1:16" ht="14.1" customHeight="1" outlineLevel="1">
      <c r="A20" s="1">
        <f t="shared" si="1"/>
        <v>18</v>
      </c>
      <c r="B20" s="2" t="s">
        <v>13</v>
      </c>
      <c r="C20" s="21">
        <v>54966.939999999995</v>
      </c>
      <c r="D20" s="21">
        <v>60868.070000000007</v>
      </c>
      <c r="E20" s="21">
        <v>62755.439999999995</v>
      </c>
      <c r="F20" s="27">
        <v>61467.27</v>
      </c>
      <c r="G20" s="27">
        <v>55057.599999999999</v>
      </c>
      <c r="H20" s="27">
        <v>64737.3</v>
      </c>
      <c r="I20" s="27">
        <v>67463.75</v>
      </c>
      <c r="J20" s="27">
        <v>68899.839999999997</v>
      </c>
      <c r="K20" s="27">
        <f>+'[1]AL 2022'!ER20+'[1]AL 2022'!ES20</f>
        <v>66287.749999999942</v>
      </c>
      <c r="L20" s="27">
        <v>67650.899999999994</v>
      </c>
      <c r="M20" s="27">
        <v>65584.259999999995</v>
      </c>
      <c r="N20" s="27">
        <v>66683.73000000001</v>
      </c>
      <c r="O20" s="50">
        <v>10152.93</v>
      </c>
      <c r="P20" s="50">
        <f t="shared" si="0"/>
        <v>76836.66</v>
      </c>
    </row>
    <row r="21" spans="1:16" ht="14.1" customHeight="1" outlineLevel="1">
      <c r="A21" s="1">
        <f t="shared" si="1"/>
        <v>19</v>
      </c>
      <c r="B21" s="2" t="s">
        <v>21</v>
      </c>
      <c r="C21" s="21">
        <v>51992.959999999999</v>
      </c>
      <c r="D21" s="21">
        <v>55745.56</v>
      </c>
      <c r="E21" s="21">
        <v>53821.57</v>
      </c>
      <c r="F21" s="27">
        <v>54666.289999999994</v>
      </c>
      <c r="G21" s="27">
        <v>49889.51</v>
      </c>
      <c r="H21" s="27">
        <v>58720.65</v>
      </c>
      <c r="I21" s="27">
        <v>56456.66</v>
      </c>
      <c r="J21" s="27">
        <v>56701.85</v>
      </c>
      <c r="K21" s="27">
        <f>+'[1]AL 2022'!ER21+'[1]AL 2022'!ES21</f>
        <v>55282.32</v>
      </c>
      <c r="L21" s="27">
        <v>55901.55</v>
      </c>
      <c r="M21" s="27">
        <v>59656.82</v>
      </c>
      <c r="N21" s="27">
        <v>60071.460000000006</v>
      </c>
      <c r="O21" s="50">
        <v>4709.17</v>
      </c>
      <c r="P21" s="50">
        <f t="shared" si="0"/>
        <v>64780.630000000005</v>
      </c>
    </row>
    <row r="22" spans="1:16" ht="14.1" customHeight="1" outlineLevel="1" collapsed="1">
      <c r="A22" s="1">
        <f t="shared" si="1"/>
        <v>20</v>
      </c>
      <c r="B22" s="2" t="s">
        <v>41</v>
      </c>
      <c r="C22" s="21">
        <v>35395.399999999994</v>
      </c>
      <c r="D22" s="21">
        <v>37778.54</v>
      </c>
      <c r="E22" s="21">
        <v>37147.590000000004</v>
      </c>
      <c r="F22" s="27">
        <v>36578.5</v>
      </c>
      <c r="G22" s="27">
        <v>32957.83</v>
      </c>
      <c r="H22" s="27">
        <v>38449.22</v>
      </c>
      <c r="I22" s="27">
        <v>44348.77</v>
      </c>
      <c r="J22" s="27">
        <v>38807.17</v>
      </c>
      <c r="K22" s="27">
        <f>+'[1]AL 2022'!ER22+'[1]AL 2022'!ES22</f>
        <v>38552.75</v>
      </c>
      <c r="L22" s="27">
        <v>40580.86</v>
      </c>
      <c r="M22" s="27">
        <v>36306.290000000008</v>
      </c>
      <c r="N22" s="27">
        <v>39568.970000000008</v>
      </c>
      <c r="O22" s="50">
        <v>5200.9300000000076</v>
      </c>
      <c r="P22" s="50">
        <f t="shared" si="0"/>
        <v>44769.900000000016</v>
      </c>
    </row>
    <row r="23" spans="1:16" s="20" customFormat="1" ht="14.1" customHeight="1" outlineLevel="1">
      <c r="A23" s="1">
        <f t="shared" si="1"/>
        <v>21</v>
      </c>
      <c r="B23" s="2" t="s">
        <v>66</v>
      </c>
      <c r="C23" s="21">
        <v>20388.63</v>
      </c>
      <c r="D23" s="21">
        <v>19022.859999999993</v>
      </c>
      <c r="E23" s="21">
        <v>18970.079999999998</v>
      </c>
      <c r="F23" s="21">
        <v>21113.61</v>
      </c>
      <c r="G23" s="21">
        <v>28620.1</v>
      </c>
      <c r="H23" s="27">
        <v>33083.14</v>
      </c>
      <c r="I23" s="21">
        <v>32652.43</v>
      </c>
      <c r="J23" s="27">
        <v>32665.74</v>
      </c>
      <c r="K23" s="27">
        <f>+'[1]AL 2022'!ER23+'[1]AL 2022'!ES23</f>
        <v>32413.730000000003</v>
      </c>
      <c r="L23" s="21">
        <v>35811.880000000005</v>
      </c>
      <c r="M23" s="21">
        <v>31452.06</v>
      </c>
      <c r="N23" s="21">
        <v>34894.269999999997</v>
      </c>
      <c r="O23" s="50">
        <v>285.23000000000013</v>
      </c>
      <c r="P23" s="50">
        <f t="shared" si="0"/>
        <v>35179.5</v>
      </c>
    </row>
    <row r="24" spans="1:16" ht="14.1" customHeight="1" outlineLevel="1">
      <c r="A24" s="1">
        <f t="shared" si="1"/>
        <v>22</v>
      </c>
      <c r="B24" s="2" t="s">
        <v>14</v>
      </c>
      <c r="C24" s="21">
        <v>62170.469999999994</v>
      </c>
      <c r="D24" s="21">
        <v>67652.91</v>
      </c>
      <c r="E24" s="21">
        <v>63916.320000000007</v>
      </c>
      <c r="F24" s="27">
        <v>63261.010000000009</v>
      </c>
      <c r="G24" s="27">
        <v>58471.86</v>
      </c>
      <c r="H24" s="27">
        <v>64266.02</v>
      </c>
      <c r="I24" s="27">
        <v>64983.76</v>
      </c>
      <c r="J24" s="27">
        <v>67182.599999999991</v>
      </c>
      <c r="K24" s="27">
        <f>+'[1]AL 2022'!ER24+'[1]AL 2022'!ES24</f>
        <v>65620.42</v>
      </c>
      <c r="L24" s="27">
        <v>66342.39</v>
      </c>
      <c r="M24" s="27">
        <v>67055.810000000012</v>
      </c>
      <c r="N24" s="27">
        <v>73299.259999999995</v>
      </c>
      <c r="O24" s="50">
        <v>2529.6499999999992</v>
      </c>
      <c r="P24" s="50">
        <f t="shared" si="0"/>
        <v>75828.909999999989</v>
      </c>
    </row>
    <row r="25" spans="1:16" ht="14.1" customHeight="1" outlineLevel="1">
      <c r="A25" s="1">
        <f t="shared" si="1"/>
        <v>23</v>
      </c>
      <c r="B25" s="2" t="s">
        <v>15</v>
      </c>
      <c r="C25" s="21">
        <v>36197.85</v>
      </c>
      <c r="D25" s="21">
        <v>34732.019999999997</v>
      </c>
      <c r="E25" s="21">
        <v>30531.210000000003</v>
      </c>
      <c r="F25" s="27">
        <v>36653.230000000003</v>
      </c>
      <c r="G25" s="27">
        <v>33673.149999999994</v>
      </c>
      <c r="H25" s="27">
        <v>37729.07</v>
      </c>
      <c r="I25" s="27">
        <v>40753.32</v>
      </c>
      <c r="J25" s="27">
        <v>33975.409999999996</v>
      </c>
      <c r="K25" s="27">
        <f>+'[1]AL 2022'!ER25+'[1]AL 2022'!ES25</f>
        <v>33953.630000000005</v>
      </c>
      <c r="L25" s="27">
        <v>37166.39</v>
      </c>
      <c r="M25" s="27">
        <v>37530</v>
      </c>
      <c r="N25" s="27">
        <v>39217.449999999997</v>
      </c>
      <c r="O25" s="50">
        <v>2476.36</v>
      </c>
      <c r="P25" s="50">
        <f t="shared" si="0"/>
        <v>41693.81</v>
      </c>
    </row>
    <row r="26" spans="1:16" ht="14.1" customHeight="1" outlineLevel="1">
      <c r="A26" s="1">
        <f t="shared" si="1"/>
        <v>24</v>
      </c>
      <c r="B26" s="2" t="s">
        <v>16</v>
      </c>
      <c r="C26" s="21">
        <v>42.180000000000291</v>
      </c>
      <c r="D26" s="21">
        <v>482.78999999999724</v>
      </c>
      <c r="E26" s="21">
        <v>656.91000000000349</v>
      </c>
      <c r="F26" s="27">
        <v>321.07000000000335</v>
      </c>
      <c r="G26" s="27">
        <v>546.4900000000016</v>
      </c>
      <c r="H26" s="27">
        <v>428.70999999999913</v>
      </c>
      <c r="I26" s="27">
        <v>903.39000000000306</v>
      </c>
      <c r="J26" s="27">
        <v>136.04000000000087</v>
      </c>
      <c r="K26" s="27">
        <f>+'[1]AL 2022'!ER26+'[1]AL 2022'!ES26</f>
        <v>965.84999999999854</v>
      </c>
      <c r="L26" s="27">
        <v>26821.48</v>
      </c>
      <c r="M26" s="27">
        <v>950.18000000000029</v>
      </c>
      <c r="N26" s="27">
        <v>1000.0000000000036</v>
      </c>
      <c r="O26" s="50">
        <v>0</v>
      </c>
      <c r="P26" s="50">
        <f t="shared" si="0"/>
        <v>1000.0000000000036</v>
      </c>
    </row>
    <row r="27" spans="1:16" ht="14.1" customHeight="1" outlineLevel="1">
      <c r="A27" s="1">
        <f t="shared" si="1"/>
        <v>25</v>
      </c>
      <c r="B27" s="2" t="s">
        <v>17</v>
      </c>
      <c r="C27" s="21">
        <v>19554.75</v>
      </c>
      <c r="D27" s="21">
        <v>25843.239999999998</v>
      </c>
      <c r="E27" s="21">
        <v>26509.09</v>
      </c>
      <c r="F27" s="27">
        <v>22001.35</v>
      </c>
      <c r="G27" s="27">
        <v>24453.93</v>
      </c>
      <c r="H27" s="27">
        <v>27688.39</v>
      </c>
      <c r="I27" s="27">
        <v>24969.249999999996</v>
      </c>
      <c r="J27" s="27">
        <v>25379.09</v>
      </c>
      <c r="K27" s="27">
        <f>+'[1]AL 2022'!ER27+'[1]AL 2022'!ES27</f>
        <v>25540.469999999998</v>
      </c>
      <c r="L27" s="27">
        <v>26117.85</v>
      </c>
      <c r="M27" s="27">
        <v>25684.940000000002</v>
      </c>
      <c r="N27" s="27">
        <v>25536.47</v>
      </c>
      <c r="O27" s="50">
        <v>0</v>
      </c>
      <c r="P27" s="50">
        <f t="shared" si="0"/>
        <v>25536.47</v>
      </c>
    </row>
    <row r="28" spans="1:16" ht="14.1" customHeight="1" outlineLevel="1">
      <c r="A28" s="1">
        <f t="shared" si="1"/>
        <v>26</v>
      </c>
      <c r="B28" s="2" t="s">
        <v>55</v>
      </c>
      <c r="C28" s="21">
        <v>2744.6399999999994</v>
      </c>
      <c r="D28" s="21">
        <v>5739.4</v>
      </c>
      <c r="E28" s="21">
        <v>6015.0099999999984</v>
      </c>
      <c r="F28" s="27">
        <v>5473.4399999999987</v>
      </c>
      <c r="G28" s="27">
        <v>7867.130000000001</v>
      </c>
      <c r="H28" s="27">
        <v>4349.6499999999996</v>
      </c>
      <c r="I28" s="27">
        <v>5454.8700000000026</v>
      </c>
      <c r="J28" s="27">
        <v>6316.5800000000017</v>
      </c>
      <c r="K28" s="27">
        <f>+'[1]AL 2022'!ER28+'[1]AL 2022'!ES28</f>
        <v>9198.16</v>
      </c>
      <c r="L28" s="27">
        <v>25940.61</v>
      </c>
      <c r="M28" s="27">
        <v>7051.2900000000009</v>
      </c>
      <c r="N28" s="27">
        <v>5000</v>
      </c>
      <c r="O28" s="50">
        <v>0</v>
      </c>
      <c r="P28" s="50">
        <f t="shared" si="0"/>
        <v>5000</v>
      </c>
    </row>
    <row r="29" spans="1:16" ht="23.45" customHeight="1" outlineLevel="1">
      <c r="A29" s="1">
        <f t="shared" si="1"/>
        <v>27</v>
      </c>
      <c r="B29" s="2" t="s">
        <v>18</v>
      </c>
      <c r="C29" s="21">
        <v>26319.040000000001</v>
      </c>
      <c r="D29" s="21">
        <v>31356.18</v>
      </c>
      <c r="E29" s="21">
        <v>30059.85</v>
      </c>
      <c r="F29" s="27">
        <v>26301.329999999998</v>
      </c>
      <c r="G29" s="27">
        <v>24047.010000000002</v>
      </c>
      <c r="H29" s="27">
        <v>24217.99</v>
      </c>
      <c r="I29" s="27">
        <v>22873.360000000001</v>
      </c>
      <c r="J29" s="27">
        <v>22631.769999999997</v>
      </c>
      <c r="K29" s="27">
        <f>+'[1]AL 2022'!ER29+'[1]AL 2022'!ES29</f>
        <v>18827.199999999997</v>
      </c>
      <c r="L29" s="27">
        <v>32778.6</v>
      </c>
      <c r="M29" s="27">
        <v>23059.419999999995</v>
      </c>
      <c r="N29" s="27">
        <v>21999.999999999993</v>
      </c>
      <c r="O29" s="50">
        <v>0</v>
      </c>
      <c r="P29" s="50">
        <f t="shared" si="0"/>
        <v>21999.999999999993</v>
      </c>
    </row>
    <row r="30" spans="1:16" ht="27.6" customHeight="1" outlineLevel="1">
      <c r="A30" s="1">
        <f t="shared" si="1"/>
        <v>28</v>
      </c>
      <c r="B30" s="2" t="s">
        <v>19</v>
      </c>
      <c r="C30" s="21">
        <v>78194.19</v>
      </c>
      <c r="D30" s="21">
        <v>82086.06</v>
      </c>
      <c r="E30" s="21">
        <v>79122.27</v>
      </c>
      <c r="F30" s="27">
        <v>78027.429999999993</v>
      </c>
      <c r="G30" s="27">
        <v>57920.45</v>
      </c>
      <c r="H30" s="27">
        <v>78667.23</v>
      </c>
      <c r="I30" s="27">
        <v>72611.069999999992</v>
      </c>
      <c r="J30" s="27">
        <v>80507.599999999991</v>
      </c>
      <c r="K30" s="27">
        <f>+'[1]AL 2022'!ER30+'[1]AL 2022'!ES30</f>
        <v>79378.679999999993</v>
      </c>
      <c r="L30" s="27">
        <v>78998.069999999992</v>
      </c>
      <c r="M30" s="27">
        <v>94725.46</v>
      </c>
      <c r="N30" s="27">
        <v>70824.899999999994</v>
      </c>
      <c r="O30" s="50">
        <v>660.61</v>
      </c>
      <c r="P30" s="50">
        <f t="shared" si="0"/>
        <v>71485.509999999995</v>
      </c>
    </row>
    <row r="31" spans="1:16" ht="24.6" customHeight="1" outlineLevel="1">
      <c r="A31" s="1">
        <f t="shared" si="1"/>
        <v>29</v>
      </c>
      <c r="B31" s="2" t="s">
        <v>20</v>
      </c>
      <c r="C31" s="21">
        <v>22256.18</v>
      </c>
      <c r="D31" s="21">
        <v>32051.93</v>
      </c>
      <c r="E31" s="21">
        <v>35074.39</v>
      </c>
      <c r="F31" s="27">
        <v>34704.050000000199</v>
      </c>
      <c r="G31" s="27">
        <v>28293.230000000003</v>
      </c>
      <c r="H31" s="27">
        <v>34852.54</v>
      </c>
      <c r="I31" s="27">
        <v>34251.289999999994</v>
      </c>
      <c r="J31" s="27">
        <v>33772.57</v>
      </c>
      <c r="K31" s="27">
        <f>+'[1]AL 2022'!ER31+'[1]AL 2022'!ES31</f>
        <v>34527.089999999997</v>
      </c>
      <c r="L31" s="27">
        <v>21353.739999999998</v>
      </c>
      <c r="M31" s="27">
        <v>34822.899999999987</v>
      </c>
      <c r="N31" s="27">
        <v>24076.559999999998</v>
      </c>
      <c r="O31" s="50">
        <v>13661.02</v>
      </c>
      <c r="P31" s="50">
        <f t="shared" si="0"/>
        <v>37737.58</v>
      </c>
    </row>
    <row r="32" spans="1:16" ht="24.6" customHeight="1" outlineLevel="1">
      <c r="A32" s="1">
        <f t="shared" si="1"/>
        <v>30</v>
      </c>
      <c r="B32" s="2" t="s">
        <v>88</v>
      </c>
      <c r="C32" s="21"/>
      <c r="D32" s="21"/>
      <c r="E32" s="21"/>
      <c r="F32" s="27">
        <v>0</v>
      </c>
      <c r="G32" s="27">
        <v>36712.720000000001</v>
      </c>
      <c r="H32" s="27">
        <v>38251</v>
      </c>
      <c r="I32" s="27">
        <v>28966.02</v>
      </c>
      <c r="J32" s="27">
        <v>35459.480000000003</v>
      </c>
      <c r="K32" s="27">
        <f>+'[1]AL 2022'!ER32+'[1]AL 2022'!ES32</f>
        <v>31844.910000000003</v>
      </c>
      <c r="L32" s="27">
        <v>36590.660000000003</v>
      </c>
      <c r="M32" s="27">
        <v>36016.420000000006</v>
      </c>
      <c r="N32" s="27">
        <v>40504.249999999993</v>
      </c>
      <c r="O32" s="50">
        <v>0</v>
      </c>
      <c r="P32" s="50">
        <f t="shared" si="0"/>
        <v>40504.249999999993</v>
      </c>
    </row>
    <row r="33" spans="1:16" ht="14.1" customHeight="1" outlineLevel="1">
      <c r="A33" s="1">
        <f t="shared" si="1"/>
        <v>31</v>
      </c>
      <c r="B33" s="2" t="s">
        <v>22</v>
      </c>
      <c r="C33" s="21">
        <v>45207.409999999996</v>
      </c>
      <c r="D33" s="21">
        <v>44985</v>
      </c>
      <c r="E33" s="21">
        <v>45436.229999999996</v>
      </c>
      <c r="F33" s="27">
        <v>50078.14</v>
      </c>
      <c r="G33" s="27">
        <v>37649.799999999996</v>
      </c>
      <c r="H33" s="27">
        <v>42384.160000000003</v>
      </c>
      <c r="I33" s="27">
        <v>44205.36</v>
      </c>
      <c r="J33" s="27">
        <v>40515.67</v>
      </c>
      <c r="K33" s="27">
        <f>+'[1]AL 2022'!ER33+'[1]AL 2022'!ES33</f>
        <v>42940.89</v>
      </c>
      <c r="L33" s="27">
        <v>40517.629999999997</v>
      </c>
      <c r="M33" s="27">
        <v>41976.18</v>
      </c>
      <c r="N33" s="27">
        <v>40000.000000000007</v>
      </c>
      <c r="O33" s="50">
        <v>0</v>
      </c>
      <c r="P33" s="50">
        <f t="shared" si="0"/>
        <v>40000.000000000007</v>
      </c>
    </row>
    <row r="34" spans="1:16" ht="14.1" customHeight="1" outlineLevel="1">
      <c r="A34" s="1">
        <f t="shared" si="1"/>
        <v>32</v>
      </c>
      <c r="B34" s="2" t="s">
        <v>23</v>
      </c>
      <c r="C34" s="21">
        <v>58405.69</v>
      </c>
      <c r="D34" s="21">
        <v>87034.37</v>
      </c>
      <c r="E34" s="21">
        <v>86650.57</v>
      </c>
      <c r="F34" s="27">
        <v>99864.98</v>
      </c>
      <c r="G34" s="27">
        <v>69317.270000000193</v>
      </c>
      <c r="H34" s="27">
        <v>77916.460000000006</v>
      </c>
      <c r="I34" s="27">
        <v>79439.100000000006</v>
      </c>
      <c r="J34" s="27">
        <v>76047.14</v>
      </c>
      <c r="K34" s="27">
        <f>+'[1]AL 2022'!ER34+'[1]AL 2022'!ES34</f>
        <v>80123.12000000033</v>
      </c>
      <c r="L34" s="27">
        <v>82036.14000000029</v>
      </c>
      <c r="M34" s="27">
        <v>76975.530000000203</v>
      </c>
      <c r="N34" s="27">
        <v>63550.529999999992</v>
      </c>
      <c r="O34" s="50">
        <v>18768.660000000236</v>
      </c>
      <c r="P34" s="50">
        <f t="shared" si="0"/>
        <v>82319.190000000235</v>
      </c>
    </row>
    <row r="35" spans="1:16" ht="14.1" customHeight="1" outlineLevel="1">
      <c r="A35" s="1">
        <f t="shared" si="1"/>
        <v>33</v>
      </c>
      <c r="B35" s="2" t="s">
        <v>24</v>
      </c>
      <c r="C35" s="21">
        <v>56895.33</v>
      </c>
      <c r="D35" s="21">
        <v>47440.56</v>
      </c>
      <c r="E35" s="21">
        <v>46732.590000000004</v>
      </c>
      <c r="F35" s="27">
        <v>46008.100000000006</v>
      </c>
      <c r="G35" s="27">
        <v>48051.15</v>
      </c>
      <c r="H35" s="27">
        <v>54591.54</v>
      </c>
      <c r="I35" s="27">
        <v>55721.96</v>
      </c>
      <c r="J35" s="27">
        <v>55545.159999999989</v>
      </c>
      <c r="K35" s="27">
        <f>+'[1]AL 2022'!ER35+'[1]AL 2022'!ES35</f>
        <v>54257.630000000005</v>
      </c>
      <c r="L35" s="27">
        <v>54524.549999999996</v>
      </c>
      <c r="M35" s="27">
        <v>54800.430000000008</v>
      </c>
      <c r="N35" s="27">
        <v>60668.62999999999</v>
      </c>
      <c r="O35" s="50">
        <v>1287.72</v>
      </c>
      <c r="P35" s="50">
        <f t="shared" si="0"/>
        <v>61956.349999999991</v>
      </c>
    </row>
    <row r="36" spans="1:16" s="15" customFormat="1" ht="14.1" customHeight="1">
      <c r="A36" s="59" t="s">
        <v>25</v>
      </c>
      <c r="B36" s="60"/>
      <c r="C36" s="22">
        <f t="shared" ref="C36:P36" si="2">SUM(C3:C35)</f>
        <v>1314497.7300000002</v>
      </c>
      <c r="D36" s="22">
        <f t="shared" si="2"/>
        <v>1481136.0900000003</v>
      </c>
      <c r="E36" s="22">
        <f t="shared" si="2"/>
        <v>1512910.1300000001</v>
      </c>
      <c r="F36" s="22">
        <f t="shared" si="2"/>
        <v>1558370.2900000005</v>
      </c>
      <c r="G36" s="22">
        <f t="shared" si="2"/>
        <v>1339801.02</v>
      </c>
      <c r="H36" s="22">
        <f t="shared" si="2"/>
        <v>1419358.17</v>
      </c>
      <c r="I36" s="22">
        <f t="shared" si="2"/>
        <v>1453823.7400000005</v>
      </c>
      <c r="J36" s="22">
        <f t="shared" si="2"/>
        <v>1414322.75</v>
      </c>
      <c r="K36" s="22">
        <f t="shared" si="2"/>
        <v>1459120.6800000006</v>
      </c>
      <c r="L36" s="22">
        <f t="shared" si="2"/>
        <v>1506853.6500000008</v>
      </c>
      <c r="M36" s="22">
        <f t="shared" si="2"/>
        <v>1375916.2300000002</v>
      </c>
      <c r="N36" s="22">
        <f t="shared" si="2"/>
        <v>1372273.4499999997</v>
      </c>
      <c r="O36" s="22">
        <f t="shared" si="2"/>
        <v>103427.2200000002</v>
      </c>
      <c r="P36" s="22">
        <f t="shared" si="2"/>
        <v>1475700.6700000004</v>
      </c>
    </row>
    <row r="37" spans="1:16" s="15" customFormat="1" ht="14.1" customHeight="1" outlineLevel="1">
      <c r="A37" s="4">
        <v>1</v>
      </c>
      <c r="B37" s="5" t="s">
        <v>63</v>
      </c>
      <c r="C37" s="21">
        <v>2800</v>
      </c>
      <c r="D37" s="21">
        <v>1400</v>
      </c>
      <c r="E37" s="21">
        <v>4000</v>
      </c>
      <c r="F37" s="27">
        <v>2199.9999999999995</v>
      </c>
      <c r="G37" s="27">
        <v>2800</v>
      </c>
      <c r="H37" s="27">
        <v>3600</v>
      </c>
      <c r="I37" s="27">
        <v>2600</v>
      </c>
      <c r="J37" s="27">
        <v>3000</v>
      </c>
      <c r="K37" s="27">
        <f>+'[1]AL 2022'!ER37+'[1]AL 2022'!ES37</f>
        <v>2200</v>
      </c>
      <c r="L37" s="27">
        <v>4629.21</v>
      </c>
      <c r="M37" s="27">
        <v>2600.0000000000009</v>
      </c>
      <c r="N37" s="38">
        <v>2500</v>
      </c>
      <c r="O37" s="50"/>
      <c r="P37" s="50">
        <f t="shared" si="0"/>
        <v>2500</v>
      </c>
    </row>
    <row r="38" spans="1:16" s="15" customFormat="1" ht="14.1" customHeight="1" outlineLevel="1">
      <c r="A38" s="4">
        <f t="shared" ref="A38:A43" si="3">A37+1</f>
        <v>2</v>
      </c>
      <c r="B38" s="2" t="s">
        <v>5</v>
      </c>
      <c r="C38" s="21">
        <v>1990</v>
      </c>
      <c r="D38" s="21">
        <v>2730</v>
      </c>
      <c r="E38" s="21">
        <v>2360</v>
      </c>
      <c r="F38" s="27">
        <v>680</v>
      </c>
      <c r="G38" s="27">
        <v>1320</v>
      </c>
      <c r="H38" s="27">
        <v>1850</v>
      </c>
      <c r="I38" s="27">
        <v>1259.9999999999998</v>
      </c>
      <c r="J38" s="27">
        <v>1430</v>
      </c>
      <c r="K38" s="27">
        <f>+'[1]AL 2022'!ER38+'[1]AL 2022'!ES38</f>
        <v>629.99999999999989</v>
      </c>
      <c r="L38" s="27">
        <v>1409.42</v>
      </c>
      <c r="M38" s="27">
        <v>530.00000000000023</v>
      </c>
      <c r="N38" s="38">
        <v>1486.17</v>
      </c>
      <c r="O38" s="50"/>
      <c r="P38" s="50">
        <f t="shared" si="0"/>
        <v>1486.17</v>
      </c>
    </row>
    <row r="39" spans="1:16" s="15" customFormat="1" ht="14.1" customHeight="1" outlineLevel="1">
      <c r="A39" s="4">
        <f t="shared" si="3"/>
        <v>3</v>
      </c>
      <c r="B39" s="30" t="s">
        <v>67</v>
      </c>
      <c r="C39" s="21">
        <v>420</v>
      </c>
      <c r="D39" s="21">
        <v>1090</v>
      </c>
      <c r="E39" s="21">
        <v>5590</v>
      </c>
      <c r="F39" s="27">
        <v>9230</v>
      </c>
      <c r="G39" s="27">
        <v>3939.9999999999995</v>
      </c>
      <c r="H39" s="27">
        <v>7390</v>
      </c>
      <c r="I39" s="27">
        <v>8299.9999999999982</v>
      </c>
      <c r="J39" s="27">
        <v>7320</v>
      </c>
      <c r="K39" s="27">
        <f>+'[1]AL 2022'!ER39+'[1]AL 2022'!ES39</f>
        <v>7560</v>
      </c>
      <c r="L39" s="27">
        <v>8836.9500000000007</v>
      </c>
      <c r="M39" s="27">
        <v>10470.000000000005</v>
      </c>
      <c r="N39" s="38">
        <v>11598.79</v>
      </c>
      <c r="O39" s="50"/>
      <c r="P39" s="50">
        <f t="shared" si="0"/>
        <v>11598.79</v>
      </c>
    </row>
    <row r="40" spans="1:16" s="15" customFormat="1" ht="14.1" customHeight="1" outlineLevel="1">
      <c r="A40" s="4">
        <f t="shared" si="3"/>
        <v>4</v>
      </c>
      <c r="B40" s="30" t="s">
        <v>8</v>
      </c>
      <c r="C40" s="21"/>
      <c r="D40" s="21"/>
      <c r="E40" s="21"/>
      <c r="F40" s="27">
        <v>0</v>
      </c>
      <c r="G40" s="27">
        <v>0</v>
      </c>
      <c r="H40" s="27">
        <v>80</v>
      </c>
      <c r="I40" s="27">
        <v>80</v>
      </c>
      <c r="J40" s="27">
        <v>200</v>
      </c>
      <c r="K40" s="27">
        <f>+'[1]AL 2022'!ER40+'[1]AL 2022'!ES40</f>
        <v>200</v>
      </c>
      <c r="L40" s="27">
        <v>849.94</v>
      </c>
      <c r="M40" s="27">
        <v>39.999999999999318</v>
      </c>
      <c r="N40" s="38">
        <v>699.96</v>
      </c>
      <c r="O40" s="50"/>
      <c r="P40" s="50">
        <f t="shared" si="0"/>
        <v>699.96</v>
      </c>
    </row>
    <row r="41" spans="1:16" s="15" customFormat="1" ht="14.1" customHeight="1" outlineLevel="1">
      <c r="A41" s="4">
        <f t="shared" si="3"/>
        <v>5</v>
      </c>
      <c r="B41" s="5" t="s">
        <v>68</v>
      </c>
      <c r="C41" s="21">
        <v>0</v>
      </c>
      <c r="D41" s="21">
        <v>0</v>
      </c>
      <c r="E41" s="21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>+'[1]AL 2022'!ER41+'[1]AL 2022'!ES41</f>
        <v>0</v>
      </c>
      <c r="L41" s="27">
        <v>1312.86</v>
      </c>
      <c r="M41" s="27">
        <v>-3.4106051316484809E-13</v>
      </c>
      <c r="N41" s="38">
        <v>0</v>
      </c>
      <c r="O41" s="50"/>
      <c r="P41" s="50">
        <f t="shared" si="0"/>
        <v>0</v>
      </c>
    </row>
    <row r="42" spans="1:16" s="15" customFormat="1" ht="18" customHeight="1" outlineLevel="1">
      <c r="A42" s="4">
        <f t="shared" si="3"/>
        <v>6</v>
      </c>
      <c r="B42" s="6" t="s">
        <v>20</v>
      </c>
      <c r="C42" s="21">
        <v>530</v>
      </c>
      <c r="D42" s="21">
        <v>640</v>
      </c>
      <c r="E42" s="21">
        <v>760</v>
      </c>
      <c r="F42" s="27">
        <v>860</v>
      </c>
      <c r="G42" s="27">
        <v>1210</v>
      </c>
      <c r="H42" s="27">
        <v>930</v>
      </c>
      <c r="I42" s="27">
        <v>640</v>
      </c>
      <c r="J42" s="27">
        <v>560</v>
      </c>
      <c r="K42" s="27">
        <f>+'[1]AL 2022'!ER42+'[1]AL 2022'!ES42</f>
        <v>880</v>
      </c>
      <c r="L42" s="27">
        <v>1212.05</v>
      </c>
      <c r="M42" s="27">
        <v>839.99999999999943</v>
      </c>
      <c r="N42" s="38">
        <v>1000</v>
      </c>
      <c r="O42" s="50"/>
      <c r="P42" s="50">
        <f t="shared" si="0"/>
        <v>1000</v>
      </c>
    </row>
    <row r="43" spans="1:16" s="15" customFormat="1" ht="14.1" customHeight="1" outlineLevel="1">
      <c r="A43" s="4">
        <f t="shared" si="3"/>
        <v>7</v>
      </c>
      <c r="B43" s="6" t="s">
        <v>22</v>
      </c>
      <c r="C43" s="21">
        <v>520</v>
      </c>
      <c r="D43" s="21">
        <v>11720</v>
      </c>
      <c r="E43" s="21">
        <v>11320</v>
      </c>
      <c r="F43" s="27">
        <v>4720</v>
      </c>
      <c r="G43" s="27">
        <v>6280</v>
      </c>
      <c r="H43" s="27">
        <v>6520</v>
      </c>
      <c r="I43" s="27">
        <v>3040</v>
      </c>
      <c r="J43" s="27">
        <v>3760</v>
      </c>
      <c r="K43" s="27">
        <f>+'[1]AL 2022'!ER43+'[1]AL 2022'!ES43</f>
        <v>7120</v>
      </c>
      <c r="L43" s="27">
        <v>3674.1099999999997</v>
      </c>
      <c r="M43" s="27">
        <v>4960</v>
      </c>
      <c r="N43" s="38">
        <v>2495.08</v>
      </c>
      <c r="O43" s="50"/>
      <c r="P43" s="50">
        <f t="shared" si="0"/>
        <v>2495.08</v>
      </c>
    </row>
    <row r="44" spans="1:16" s="15" customFormat="1" ht="14.1" customHeight="1">
      <c r="A44" s="59" t="s">
        <v>48</v>
      </c>
      <c r="B44" s="60"/>
      <c r="C44" s="22">
        <f t="shared" ref="C44:P44" si="4">SUM(C37:C43)</f>
        <v>6260</v>
      </c>
      <c r="D44" s="22">
        <f t="shared" si="4"/>
        <v>17580</v>
      </c>
      <c r="E44" s="22">
        <f t="shared" si="4"/>
        <v>24030</v>
      </c>
      <c r="F44" s="22">
        <f t="shared" si="4"/>
        <v>17690</v>
      </c>
      <c r="G44" s="22">
        <f t="shared" si="4"/>
        <v>15550</v>
      </c>
      <c r="H44" s="22">
        <f t="shared" si="4"/>
        <v>20370</v>
      </c>
      <c r="I44" s="22">
        <f t="shared" si="4"/>
        <v>15919.999999999998</v>
      </c>
      <c r="J44" s="22">
        <f t="shared" si="4"/>
        <v>16270</v>
      </c>
      <c r="K44" s="22">
        <f t="shared" si="4"/>
        <v>18590</v>
      </c>
      <c r="L44" s="22">
        <f t="shared" si="4"/>
        <v>21924.54</v>
      </c>
      <c r="M44" s="22">
        <f t="shared" si="4"/>
        <v>19440.000000000007</v>
      </c>
      <c r="N44" s="22">
        <f t="shared" si="4"/>
        <v>19780</v>
      </c>
      <c r="O44" s="22">
        <f t="shared" si="4"/>
        <v>0</v>
      </c>
      <c r="P44" s="22">
        <f t="shared" si="4"/>
        <v>19780</v>
      </c>
    </row>
    <row r="45" spans="1:16" ht="30" customHeight="1" outlineLevel="1">
      <c r="A45" s="1">
        <v>1</v>
      </c>
      <c r="B45" s="6" t="s">
        <v>86</v>
      </c>
      <c r="C45" s="21">
        <v>308415</v>
      </c>
      <c r="D45" s="21">
        <v>421290</v>
      </c>
      <c r="E45" s="21">
        <v>415830</v>
      </c>
      <c r="F45" s="27">
        <v>526965</v>
      </c>
      <c r="G45" s="27">
        <v>434740</v>
      </c>
      <c r="H45" s="27">
        <v>540715</v>
      </c>
      <c r="I45" s="27">
        <v>539340</v>
      </c>
      <c r="J45" s="27">
        <v>469735</v>
      </c>
      <c r="K45" s="27">
        <f>+'[1]AL 2022'!ER45+'[1]AL 2022'!ES45</f>
        <v>522060</v>
      </c>
      <c r="L45" s="27">
        <v>619326.91</v>
      </c>
      <c r="M45" s="27">
        <v>520140</v>
      </c>
      <c r="N45" s="27">
        <v>148385.85</v>
      </c>
      <c r="O45" s="50">
        <v>467795</v>
      </c>
      <c r="P45" s="50">
        <f t="shared" si="0"/>
        <v>616180.85</v>
      </c>
    </row>
    <row r="46" spans="1:16" ht="31.9" customHeight="1" outlineLevel="1">
      <c r="A46" s="1">
        <f>A45+1</f>
        <v>2</v>
      </c>
      <c r="B46" s="6" t="s">
        <v>87</v>
      </c>
      <c r="C46" s="21">
        <v>73356</v>
      </c>
      <c r="D46" s="21">
        <v>96932</v>
      </c>
      <c r="E46" s="21">
        <v>91990</v>
      </c>
      <c r="F46" s="27">
        <v>125377</v>
      </c>
      <c r="G46" s="27">
        <v>84074</v>
      </c>
      <c r="H46" s="27">
        <v>112999</v>
      </c>
      <c r="I46" s="27">
        <v>101170</v>
      </c>
      <c r="J46" s="27">
        <v>89234</v>
      </c>
      <c r="K46" s="27">
        <f>+'[1]AL 2022'!ER46+'[1]AL 2022'!ES46</f>
        <v>88207</v>
      </c>
      <c r="L46" s="27">
        <v>108710.35</v>
      </c>
      <c r="M46" s="27">
        <v>93514</v>
      </c>
      <c r="N46" s="27">
        <v>47986.969999999994</v>
      </c>
      <c r="O46" s="50">
        <v>63555</v>
      </c>
      <c r="P46" s="50">
        <f t="shared" si="0"/>
        <v>111541.97</v>
      </c>
    </row>
    <row r="47" spans="1:16" ht="18" customHeight="1" outlineLevel="1">
      <c r="A47" s="1">
        <f t="shared" ref="A47:A68" si="5">A46+1</f>
        <v>3</v>
      </c>
      <c r="B47" s="6" t="s">
        <v>26</v>
      </c>
      <c r="C47" s="21">
        <v>8009</v>
      </c>
      <c r="D47" s="21">
        <v>8560</v>
      </c>
      <c r="E47" s="21">
        <v>7909.9999999999991</v>
      </c>
      <c r="F47" s="27">
        <v>8518</v>
      </c>
      <c r="G47" s="27">
        <v>8005</v>
      </c>
      <c r="H47" s="27">
        <v>7388</v>
      </c>
      <c r="I47" s="27">
        <v>7056.9999999999991</v>
      </c>
      <c r="J47" s="27">
        <v>7504</v>
      </c>
      <c r="K47" s="27">
        <f>+'[1]AL 2022'!ER47+'[1]AL 2022'!ES47</f>
        <v>0</v>
      </c>
      <c r="L47" s="27">
        <v>0</v>
      </c>
      <c r="M47" s="27">
        <v>0</v>
      </c>
      <c r="N47" s="27">
        <v>0</v>
      </c>
      <c r="O47" s="50">
        <v>0</v>
      </c>
      <c r="P47" s="50">
        <f t="shared" si="0"/>
        <v>0</v>
      </c>
    </row>
    <row r="48" spans="1:16" ht="18" customHeight="1" outlineLevel="1">
      <c r="A48" s="1">
        <f t="shared" si="5"/>
        <v>4</v>
      </c>
      <c r="B48" s="2" t="s">
        <v>50</v>
      </c>
      <c r="C48" s="21">
        <v>18505</v>
      </c>
      <c r="D48" s="21">
        <v>16600</v>
      </c>
      <c r="E48" s="21">
        <v>20915</v>
      </c>
      <c r="F48" s="27">
        <v>11720</v>
      </c>
      <c r="G48" s="27">
        <v>19080</v>
      </c>
      <c r="H48" s="27">
        <v>17860</v>
      </c>
      <c r="I48" s="27">
        <v>13430.000000000002</v>
      </c>
      <c r="J48" s="27">
        <v>7710.0000000000018</v>
      </c>
      <c r="K48" s="27">
        <f>+'[1]AL 2022'!ER48+'[1]AL 2022'!ES48</f>
        <v>12515</v>
      </c>
      <c r="L48" s="27">
        <v>19591.510000000002</v>
      </c>
      <c r="M48" s="27">
        <v>21245</v>
      </c>
      <c r="N48" s="27">
        <v>11000</v>
      </c>
      <c r="O48" s="50">
        <v>0</v>
      </c>
      <c r="P48" s="50">
        <f t="shared" si="0"/>
        <v>11000</v>
      </c>
    </row>
    <row r="49" spans="1:16" ht="18" customHeight="1" outlineLevel="1" collapsed="1">
      <c r="A49" s="1">
        <f t="shared" si="5"/>
        <v>5</v>
      </c>
      <c r="B49" s="8" t="s">
        <v>27</v>
      </c>
      <c r="C49" s="21">
        <v>190235</v>
      </c>
      <c r="D49" s="21">
        <v>216510</v>
      </c>
      <c r="E49" s="21">
        <v>349865</v>
      </c>
      <c r="F49" s="27">
        <v>235790</v>
      </c>
      <c r="G49" s="27">
        <v>279645</v>
      </c>
      <c r="H49" s="27">
        <v>374355</v>
      </c>
      <c r="I49" s="27">
        <v>371575</v>
      </c>
      <c r="J49" s="27">
        <v>405020</v>
      </c>
      <c r="K49" s="27">
        <f>+'[1]AL 2022'!ER49+'[1]AL 2022'!ES49</f>
        <v>424335</v>
      </c>
      <c r="L49" s="27">
        <v>443625.58</v>
      </c>
      <c r="M49" s="27">
        <v>428407</v>
      </c>
      <c r="N49" s="27">
        <v>99652.670000000013</v>
      </c>
      <c r="O49" s="50">
        <v>366833</v>
      </c>
      <c r="P49" s="50">
        <f t="shared" si="0"/>
        <v>466485.67000000004</v>
      </c>
    </row>
    <row r="50" spans="1:16" ht="18" customHeight="1" outlineLevel="1">
      <c r="A50" s="1">
        <f t="shared" si="5"/>
        <v>6</v>
      </c>
      <c r="B50" s="29" t="s">
        <v>82</v>
      </c>
      <c r="C50" s="21"/>
      <c r="D50" s="21"/>
      <c r="E50" s="21"/>
      <c r="F50" s="27">
        <v>0</v>
      </c>
      <c r="G50" s="27">
        <v>9050.0000000000036</v>
      </c>
      <c r="H50" s="27">
        <v>36650</v>
      </c>
      <c r="I50" s="27">
        <v>36450.000000000007</v>
      </c>
      <c r="J50" s="27">
        <v>38800.000000000007</v>
      </c>
      <c r="K50" s="27">
        <f>+'[1]AL 2022'!ER50+'[1]AL 2022'!ES50</f>
        <v>43625</v>
      </c>
      <c r="L50" s="27">
        <v>43215.931000000004</v>
      </c>
      <c r="M50" s="27">
        <v>43224.999000000003</v>
      </c>
      <c r="N50" s="27">
        <v>39087.99</v>
      </c>
      <c r="O50" s="50">
        <v>10010</v>
      </c>
      <c r="P50" s="50">
        <f t="shared" si="0"/>
        <v>49097.99</v>
      </c>
    </row>
    <row r="51" spans="1:16" ht="24" customHeight="1" outlineLevel="1">
      <c r="A51" s="1">
        <f t="shared" si="5"/>
        <v>7</v>
      </c>
      <c r="B51" s="6" t="s">
        <v>49</v>
      </c>
      <c r="C51" s="21">
        <v>53928</v>
      </c>
      <c r="D51" s="21">
        <v>63543</v>
      </c>
      <c r="E51" s="21">
        <v>60125</v>
      </c>
      <c r="F51" s="27">
        <v>58065.000000000007</v>
      </c>
      <c r="G51" s="27">
        <v>45340</v>
      </c>
      <c r="H51" s="27">
        <v>44570</v>
      </c>
      <c r="I51" s="27">
        <v>50305</v>
      </c>
      <c r="J51" s="27">
        <v>53984.999999999993</v>
      </c>
      <c r="K51" s="27">
        <f>+'[1]AL 2022'!ER51+'[1]AL 2022'!ES51</f>
        <v>49550</v>
      </c>
      <c r="L51" s="27">
        <v>51431.289000000004</v>
      </c>
      <c r="M51" s="27">
        <v>52315.000999999997</v>
      </c>
      <c r="N51" s="27">
        <v>38900.730000000003</v>
      </c>
      <c r="O51" s="50">
        <v>11100</v>
      </c>
      <c r="P51" s="50">
        <f t="shared" si="0"/>
        <v>50000.73</v>
      </c>
    </row>
    <row r="52" spans="1:16" ht="18" customHeight="1" outlineLevel="1">
      <c r="A52" s="1">
        <f t="shared" si="5"/>
        <v>8</v>
      </c>
      <c r="B52" s="8" t="s">
        <v>10</v>
      </c>
      <c r="C52" s="21">
        <v>34842</v>
      </c>
      <c r="D52" s="21">
        <v>48479</v>
      </c>
      <c r="E52" s="21">
        <v>54243</v>
      </c>
      <c r="F52" s="27">
        <v>47672</v>
      </c>
      <c r="G52" s="27">
        <v>46599</v>
      </c>
      <c r="H52" s="27">
        <v>52716</v>
      </c>
      <c r="I52" s="27">
        <v>46840</v>
      </c>
      <c r="J52" s="27">
        <v>53122.000000000007</v>
      </c>
      <c r="K52" s="27">
        <f>+'[1]AL 2022'!ER52+'[1]AL 2022'!ES52</f>
        <v>53564</v>
      </c>
      <c r="L52" s="27">
        <v>52288.08</v>
      </c>
      <c r="M52" s="27">
        <v>49929</v>
      </c>
      <c r="N52" s="27">
        <v>52453.389999999992</v>
      </c>
      <c r="O52" s="50">
        <v>4996</v>
      </c>
      <c r="P52" s="50">
        <f t="shared" si="0"/>
        <v>57449.389999999992</v>
      </c>
    </row>
    <row r="53" spans="1:16" ht="18" customHeight="1" outlineLevel="1">
      <c r="A53" s="1">
        <f t="shared" si="5"/>
        <v>9</v>
      </c>
      <c r="B53" s="2" t="s">
        <v>51</v>
      </c>
      <c r="C53" s="21">
        <v>137580</v>
      </c>
      <c r="D53" s="21">
        <v>165105</v>
      </c>
      <c r="E53" s="21">
        <v>171950</v>
      </c>
      <c r="F53" s="27">
        <v>182350</v>
      </c>
      <c r="G53" s="27">
        <v>183205</v>
      </c>
      <c r="H53" s="27">
        <v>168480</v>
      </c>
      <c r="I53" s="27">
        <v>185360</v>
      </c>
      <c r="J53" s="27">
        <v>144410</v>
      </c>
      <c r="K53" s="27">
        <f>+'[1]AL 2022'!ER53+'[1]AL 2022'!ES53</f>
        <v>137860</v>
      </c>
      <c r="L53" s="27">
        <v>168881.93</v>
      </c>
      <c r="M53" s="27">
        <v>155795</v>
      </c>
      <c r="N53" s="27">
        <v>67721.409999999989</v>
      </c>
      <c r="O53" s="50">
        <v>93570</v>
      </c>
      <c r="P53" s="50">
        <f t="shared" si="0"/>
        <v>161291.40999999997</v>
      </c>
    </row>
    <row r="54" spans="1:16" ht="18" customHeight="1" outlineLevel="1">
      <c r="A54" s="1">
        <f t="shared" si="5"/>
        <v>10</v>
      </c>
      <c r="B54" s="2" t="s">
        <v>28</v>
      </c>
      <c r="C54" s="21">
        <v>5444</v>
      </c>
      <c r="D54" s="21">
        <v>5283</v>
      </c>
      <c r="E54" s="21">
        <v>5500</v>
      </c>
      <c r="F54" s="27">
        <v>5409</v>
      </c>
      <c r="G54" s="27">
        <v>4600.9999999999991</v>
      </c>
      <c r="H54" s="27">
        <v>4116</v>
      </c>
      <c r="I54" s="27">
        <v>4106</v>
      </c>
      <c r="J54" s="27">
        <v>4207.0000000000009</v>
      </c>
      <c r="K54" s="27">
        <f>+'[1]AL 2022'!ER54+'[1]AL 2022'!ES54</f>
        <v>4850</v>
      </c>
      <c r="L54" s="27">
        <v>4169.4800000000005</v>
      </c>
      <c r="M54" s="27">
        <v>4342</v>
      </c>
      <c r="N54" s="27">
        <v>4410</v>
      </c>
      <c r="O54" s="50">
        <v>0</v>
      </c>
      <c r="P54" s="50">
        <f t="shared" si="0"/>
        <v>4410</v>
      </c>
    </row>
    <row r="55" spans="1:16" ht="18" customHeight="1" outlineLevel="1">
      <c r="A55" s="1">
        <f t="shared" si="5"/>
        <v>11</v>
      </c>
      <c r="B55" s="2" t="s">
        <v>53</v>
      </c>
      <c r="C55" s="21">
        <v>33050</v>
      </c>
      <c r="D55" s="21">
        <v>42850</v>
      </c>
      <c r="E55" s="21">
        <v>42950</v>
      </c>
      <c r="F55" s="27">
        <v>55150</v>
      </c>
      <c r="G55" s="27">
        <v>41900</v>
      </c>
      <c r="H55" s="27">
        <v>46150</v>
      </c>
      <c r="I55" s="27">
        <v>45800</v>
      </c>
      <c r="J55" s="27">
        <v>44900</v>
      </c>
      <c r="K55" s="27">
        <f>+'[1]AL 2022'!ER55+'[1]AL 2022'!ES55</f>
        <v>49700</v>
      </c>
      <c r="L55" s="27">
        <v>44870.36</v>
      </c>
      <c r="M55" s="27">
        <v>39350</v>
      </c>
      <c r="N55" s="27">
        <v>29727.63</v>
      </c>
      <c r="O55" s="50">
        <v>8100</v>
      </c>
      <c r="P55" s="50">
        <f t="shared" si="0"/>
        <v>37827.630000000005</v>
      </c>
    </row>
    <row r="56" spans="1:16" ht="18" customHeight="1" outlineLevel="1">
      <c r="A56" s="1">
        <f t="shared" si="5"/>
        <v>12</v>
      </c>
      <c r="B56" s="2" t="s">
        <v>39</v>
      </c>
      <c r="C56" s="21">
        <v>406060</v>
      </c>
      <c r="D56" s="21">
        <v>458270</v>
      </c>
      <c r="E56" s="21">
        <v>485755</v>
      </c>
      <c r="F56" s="27">
        <v>591540</v>
      </c>
      <c r="G56" s="27">
        <v>474700</v>
      </c>
      <c r="H56" s="27">
        <v>602830</v>
      </c>
      <c r="I56" s="27">
        <v>587805</v>
      </c>
      <c r="J56" s="27">
        <v>562530</v>
      </c>
      <c r="K56" s="27">
        <f>+'[1]AL 2022'!ER56+'[1]AL 2022'!ES56</f>
        <v>535480</v>
      </c>
      <c r="L56" s="27">
        <v>535747.79</v>
      </c>
      <c r="M56" s="27">
        <v>667405</v>
      </c>
      <c r="N56" s="27">
        <v>28531.520000000004</v>
      </c>
      <c r="O56" s="50">
        <v>627735</v>
      </c>
      <c r="P56" s="50">
        <f t="shared" si="0"/>
        <v>656266.52</v>
      </c>
    </row>
    <row r="57" spans="1:16" ht="18" customHeight="1" outlineLevel="1">
      <c r="A57" s="1">
        <f t="shared" si="5"/>
        <v>13</v>
      </c>
      <c r="B57" s="2" t="s">
        <v>41</v>
      </c>
      <c r="C57" s="21">
        <v>78100</v>
      </c>
      <c r="D57" s="21">
        <v>95700</v>
      </c>
      <c r="E57" s="21">
        <v>100550</v>
      </c>
      <c r="F57" s="27">
        <v>154450</v>
      </c>
      <c r="G57" s="27">
        <v>68650</v>
      </c>
      <c r="H57" s="27">
        <v>107900</v>
      </c>
      <c r="I57" s="27">
        <v>97300</v>
      </c>
      <c r="J57" s="27">
        <v>99850</v>
      </c>
      <c r="K57" s="27">
        <f>+'[1]AL 2022'!ER57+'[1]AL 2022'!ES57</f>
        <v>102330</v>
      </c>
      <c r="L57" s="27">
        <v>100620.72</v>
      </c>
      <c r="M57" s="27">
        <v>95750</v>
      </c>
      <c r="N57" s="27">
        <v>42766.8</v>
      </c>
      <c r="O57" s="50">
        <v>71500</v>
      </c>
      <c r="P57" s="50">
        <f t="shared" si="0"/>
        <v>114266.8</v>
      </c>
    </row>
    <row r="58" spans="1:16" ht="18" customHeight="1" outlineLevel="1">
      <c r="A58" s="1">
        <f t="shared" si="5"/>
        <v>14</v>
      </c>
      <c r="B58" s="2" t="s">
        <v>42</v>
      </c>
      <c r="C58" s="21">
        <v>194778</v>
      </c>
      <c r="D58" s="21">
        <v>146730</v>
      </c>
      <c r="E58" s="21">
        <v>185732</v>
      </c>
      <c r="F58" s="27">
        <v>235449</v>
      </c>
      <c r="G58" s="27">
        <v>170544</v>
      </c>
      <c r="H58" s="27">
        <v>203548</v>
      </c>
      <c r="I58" s="27">
        <v>159900</v>
      </c>
      <c r="J58" s="27">
        <v>222223</v>
      </c>
      <c r="K58" s="27">
        <f>+'[1]AL 2022'!ER58+'[1]AL 2022'!ES58</f>
        <v>263490</v>
      </c>
      <c r="L58" s="27">
        <v>207524.63</v>
      </c>
      <c r="M58" s="27">
        <v>153190</v>
      </c>
      <c r="N58" s="27">
        <v>58344.450000000012</v>
      </c>
      <c r="O58" s="50">
        <v>94302</v>
      </c>
      <c r="P58" s="50">
        <f t="shared" si="0"/>
        <v>152646.45000000001</v>
      </c>
    </row>
    <row r="59" spans="1:16" ht="25.15" customHeight="1" outlineLevel="1">
      <c r="A59" s="1">
        <f t="shared" si="5"/>
        <v>15</v>
      </c>
      <c r="B59" s="2" t="s">
        <v>85</v>
      </c>
      <c r="C59" s="21">
        <v>389809.11</v>
      </c>
      <c r="D59" s="21">
        <v>261070</v>
      </c>
      <c r="E59" s="21">
        <v>258750</v>
      </c>
      <c r="F59" s="27">
        <v>342070</v>
      </c>
      <c r="G59" s="27">
        <v>240310</v>
      </c>
      <c r="H59" s="27">
        <v>327130</v>
      </c>
      <c r="I59" s="27">
        <v>301125</v>
      </c>
      <c r="J59" s="27">
        <v>298610</v>
      </c>
      <c r="K59" s="27">
        <f>+'[1]AL 2022'!ER59+'[1]AL 2022'!ES59</f>
        <v>385290</v>
      </c>
      <c r="L59" s="27">
        <v>408755</v>
      </c>
      <c r="M59" s="27">
        <v>450773</v>
      </c>
      <c r="N59" s="27">
        <v>94762.150000000009</v>
      </c>
      <c r="O59" s="50">
        <v>492075</v>
      </c>
      <c r="P59" s="50">
        <f t="shared" si="0"/>
        <v>586837.15</v>
      </c>
    </row>
    <row r="60" spans="1:16" ht="18" customHeight="1" outlineLevel="1">
      <c r="A60" s="1">
        <f t="shared" si="5"/>
        <v>16</v>
      </c>
      <c r="B60" s="9" t="s">
        <v>29</v>
      </c>
      <c r="C60" s="21">
        <v>77283</v>
      </c>
      <c r="D60" s="21">
        <v>79260</v>
      </c>
      <c r="E60" s="21">
        <v>80590</v>
      </c>
      <c r="F60" s="27">
        <v>76828</v>
      </c>
      <c r="G60" s="27">
        <v>72525</v>
      </c>
      <c r="H60" s="27">
        <v>71625</v>
      </c>
      <c r="I60" s="27">
        <v>73205</v>
      </c>
      <c r="J60" s="27">
        <v>77589.999999999985</v>
      </c>
      <c r="K60" s="27">
        <f>+'[1]AL 2022'!ER60+'[1]AL 2022'!ES60</f>
        <v>68790</v>
      </c>
      <c r="L60" s="27">
        <v>73407.02</v>
      </c>
      <c r="M60" s="27">
        <v>72205.000000000015</v>
      </c>
      <c r="N60" s="27">
        <v>77674.84</v>
      </c>
      <c r="O60" s="50">
        <v>700</v>
      </c>
      <c r="P60" s="50">
        <f t="shared" si="0"/>
        <v>78374.84</v>
      </c>
    </row>
    <row r="61" spans="1:16" ht="18" customHeight="1" outlineLevel="1">
      <c r="A61" s="1">
        <f t="shared" si="5"/>
        <v>17</v>
      </c>
      <c r="B61" s="9" t="s">
        <v>83</v>
      </c>
      <c r="C61" s="21">
        <v>0</v>
      </c>
      <c r="D61" s="21">
        <v>0</v>
      </c>
      <c r="E61" s="21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f>+'[1]AL 2022'!ER61+'[1]AL 2022'!ES61</f>
        <v>0</v>
      </c>
      <c r="L61" s="27">
        <v>15516.480000000001</v>
      </c>
      <c r="M61" s="27">
        <v>1.8189894035458565E-12</v>
      </c>
      <c r="N61" s="27">
        <v>0</v>
      </c>
      <c r="O61" s="50">
        <v>0</v>
      </c>
      <c r="P61" s="50">
        <f t="shared" si="0"/>
        <v>0</v>
      </c>
    </row>
    <row r="62" spans="1:16" ht="18" customHeight="1" outlineLevel="1">
      <c r="A62" s="1">
        <f t="shared" si="5"/>
        <v>18</v>
      </c>
      <c r="B62" s="9" t="s">
        <v>17</v>
      </c>
      <c r="C62" s="21">
        <v>48766</v>
      </c>
      <c r="D62" s="21">
        <v>49156</v>
      </c>
      <c r="E62" s="21">
        <v>49962</v>
      </c>
      <c r="F62" s="27">
        <v>52586</v>
      </c>
      <c r="G62" s="27">
        <v>68462</v>
      </c>
      <c r="H62" s="27">
        <v>65749</v>
      </c>
      <c r="I62" s="27">
        <v>74119</v>
      </c>
      <c r="J62" s="27">
        <v>67570</v>
      </c>
      <c r="K62" s="27">
        <f>+'[1]AL 2022'!ER62+'[1]AL 2022'!ES62</f>
        <v>52066</v>
      </c>
      <c r="L62" s="27">
        <v>65520.799999999996</v>
      </c>
      <c r="M62" s="27">
        <v>61380</v>
      </c>
      <c r="N62" s="27">
        <v>55496.890000000007</v>
      </c>
      <c r="O62" s="50">
        <v>5350</v>
      </c>
      <c r="P62" s="50">
        <f t="shared" si="0"/>
        <v>60846.890000000007</v>
      </c>
    </row>
    <row r="63" spans="1:16" ht="18" customHeight="1" outlineLevel="1">
      <c r="A63" s="1">
        <f t="shared" si="5"/>
        <v>19</v>
      </c>
      <c r="B63" s="3" t="s">
        <v>30</v>
      </c>
      <c r="C63" s="21">
        <v>35643</v>
      </c>
      <c r="D63" s="21">
        <v>39124</v>
      </c>
      <c r="E63" s="21">
        <v>39326</v>
      </c>
      <c r="F63" s="27">
        <v>33268</v>
      </c>
      <c r="G63" s="27">
        <v>25805</v>
      </c>
      <c r="H63" s="27">
        <v>23258</v>
      </c>
      <c r="I63" s="27">
        <v>23963</v>
      </c>
      <c r="J63" s="27">
        <v>20305</v>
      </c>
      <c r="K63" s="27">
        <f>+'[1]AL 2022'!ER63+'[1]AL 2022'!ES63</f>
        <v>26062</v>
      </c>
      <c r="L63" s="27">
        <v>29634.43</v>
      </c>
      <c r="M63" s="27">
        <v>28059</v>
      </c>
      <c r="N63" s="27">
        <v>20000</v>
      </c>
      <c r="O63" s="50">
        <v>0</v>
      </c>
      <c r="P63" s="50">
        <f t="shared" si="0"/>
        <v>20000</v>
      </c>
    </row>
    <row r="64" spans="1:16" ht="18" customHeight="1" outlineLevel="1">
      <c r="A64" s="1">
        <f t="shared" si="5"/>
        <v>20</v>
      </c>
      <c r="B64" s="9" t="s">
        <v>18</v>
      </c>
      <c r="C64" s="21">
        <v>11084</v>
      </c>
      <c r="D64" s="21">
        <v>12246</v>
      </c>
      <c r="E64" s="21">
        <v>13483</v>
      </c>
      <c r="F64" s="27">
        <v>9691</v>
      </c>
      <c r="G64" s="27">
        <v>12707</v>
      </c>
      <c r="H64" s="27">
        <v>10235</v>
      </c>
      <c r="I64" s="27">
        <v>5725.0000000000018</v>
      </c>
      <c r="J64" s="27">
        <v>5080.0000000000018</v>
      </c>
      <c r="K64" s="27">
        <f>+'[1]AL 2022'!ER64+'[1]AL 2022'!ES64</f>
        <v>4150.0000000000018</v>
      </c>
      <c r="L64" s="27">
        <v>20452.030000000002</v>
      </c>
      <c r="M64" s="27">
        <v>5300</v>
      </c>
      <c r="N64" s="27">
        <v>5000</v>
      </c>
      <c r="O64" s="50">
        <v>0</v>
      </c>
      <c r="P64" s="50">
        <f t="shared" si="0"/>
        <v>5000</v>
      </c>
    </row>
    <row r="65" spans="1:16" ht="21.6" customHeight="1" outlineLevel="1">
      <c r="A65" s="1">
        <f t="shared" si="5"/>
        <v>21</v>
      </c>
      <c r="B65" s="3" t="s">
        <v>19</v>
      </c>
      <c r="C65" s="21">
        <v>30879</v>
      </c>
      <c r="D65" s="21">
        <v>31252</v>
      </c>
      <c r="E65" s="21">
        <v>31685</v>
      </c>
      <c r="F65" s="27">
        <v>27691</v>
      </c>
      <c r="G65" s="27">
        <v>29062</v>
      </c>
      <c r="H65" s="27">
        <v>29046</v>
      </c>
      <c r="I65" s="27">
        <v>29332.999999999996</v>
      </c>
      <c r="J65" s="27">
        <v>20446</v>
      </c>
      <c r="K65" s="27">
        <f>+'[1]AL 2022'!ER65+'[1]AL 2022'!ES65</f>
        <v>29163</v>
      </c>
      <c r="L65" s="27">
        <v>29412.39</v>
      </c>
      <c r="M65" s="27">
        <v>30086</v>
      </c>
      <c r="N65" s="27">
        <v>20000</v>
      </c>
      <c r="O65" s="50">
        <v>0</v>
      </c>
      <c r="P65" s="50">
        <f t="shared" si="0"/>
        <v>20000</v>
      </c>
    </row>
    <row r="66" spans="1:16" ht="18" customHeight="1" outlineLevel="1">
      <c r="A66" s="1">
        <f t="shared" si="5"/>
        <v>22</v>
      </c>
      <c r="B66" s="3" t="s">
        <v>20</v>
      </c>
      <c r="C66" s="21">
        <v>15291.000000000002</v>
      </c>
      <c r="D66" s="21">
        <v>16857</v>
      </c>
      <c r="E66" s="21">
        <v>18275</v>
      </c>
      <c r="F66" s="27">
        <v>15825.999999999998</v>
      </c>
      <c r="G66" s="27">
        <v>15663</v>
      </c>
      <c r="H66" s="27">
        <v>15105</v>
      </c>
      <c r="I66" s="27">
        <v>15827.999999999998</v>
      </c>
      <c r="J66" s="27">
        <v>15488</v>
      </c>
      <c r="K66" s="27">
        <f>+'[1]AL 2022'!ER66+'[1]AL 2022'!ES66</f>
        <v>15400</v>
      </c>
      <c r="L66" s="27">
        <v>15924.38</v>
      </c>
      <c r="M66" s="27">
        <v>13801.000000000002</v>
      </c>
      <c r="N66" s="27">
        <v>15000</v>
      </c>
      <c r="O66" s="50">
        <v>0</v>
      </c>
      <c r="P66" s="50">
        <f t="shared" si="0"/>
        <v>15000</v>
      </c>
    </row>
    <row r="67" spans="1:16" ht="18" customHeight="1" outlineLevel="1">
      <c r="A67" s="1">
        <f t="shared" si="5"/>
        <v>23</v>
      </c>
      <c r="B67" s="3" t="s">
        <v>84</v>
      </c>
      <c r="C67" s="21"/>
      <c r="D67" s="21"/>
      <c r="E67" s="21"/>
      <c r="F67" s="27">
        <v>0</v>
      </c>
      <c r="G67" s="27">
        <v>2694</v>
      </c>
      <c r="H67" s="27">
        <v>4528</v>
      </c>
      <c r="I67" s="27">
        <v>5276.9999999999991</v>
      </c>
      <c r="J67" s="27">
        <v>4543</v>
      </c>
      <c r="K67" s="27">
        <f>+'[1]AL 2022'!ER67+'[1]AL 2022'!ES67</f>
        <v>4676.3599999999997</v>
      </c>
      <c r="L67" s="27">
        <v>4912.03</v>
      </c>
      <c r="M67" s="27">
        <v>4726.0000000000009</v>
      </c>
      <c r="N67" s="27">
        <v>4937.1000000000004</v>
      </c>
      <c r="O67" s="50">
        <v>0</v>
      </c>
      <c r="P67" s="50">
        <f t="shared" si="0"/>
        <v>4937.1000000000004</v>
      </c>
    </row>
    <row r="68" spans="1:16" ht="18" customHeight="1" outlineLevel="1">
      <c r="A68" s="1">
        <f t="shared" si="5"/>
        <v>24</v>
      </c>
      <c r="B68" s="8" t="s">
        <v>70</v>
      </c>
      <c r="C68" s="21">
        <v>190835</v>
      </c>
      <c r="D68" s="21">
        <v>174240</v>
      </c>
      <c r="E68" s="21">
        <v>189620</v>
      </c>
      <c r="F68" s="27">
        <v>292445</v>
      </c>
      <c r="G68" s="27">
        <v>89895</v>
      </c>
      <c r="H68" s="27">
        <v>238070</v>
      </c>
      <c r="I68" s="27">
        <v>230630</v>
      </c>
      <c r="J68" s="27">
        <v>222220</v>
      </c>
      <c r="K68" s="27">
        <f>+'[1]AL 2022'!ER68+'[1]AL 2022'!ES68</f>
        <v>206900</v>
      </c>
      <c r="L68" s="27">
        <v>219623.24</v>
      </c>
      <c r="M68" s="27">
        <v>221440</v>
      </c>
      <c r="N68" s="27">
        <v>16076.86</v>
      </c>
      <c r="O68" s="50">
        <v>191445</v>
      </c>
      <c r="P68" s="50">
        <f t="shared" ref="P68:P104" si="6">N68+O68</f>
        <v>207521.86</v>
      </c>
    </row>
    <row r="69" spans="1:16" s="15" customFormat="1" ht="14.1" customHeight="1">
      <c r="A69" s="59" t="s">
        <v>31</v>
      </c>
      <c r="B69" s="60"/>
      <c r="C69" s="22">
        <f t="shared" ref="C69:P69" si="7">SUM(C45:C68)</f>
        <v>2341892.11</v>
      </c>
      <c r="D69" s="22">
        <f t="shared" si="7"/>
        <v>2449057</v>
      </c>
      <c r="E69" s="22">
        <f t="shared" si="7"/>
        <v>2675006</v>
      </c>
      <c r="F69" s="22">
        <f t="shared" si="7"/>
        <v>3088860</v>
      </c>
      <c r="G69" s="22">
        <f t="shared" si="7"/>
        <v>2427256</v>
      </c>
      <c r="H69" s="22">
        <f t="shared" si="7"/>
        <v>3105023</v>
      </c>
      <c r="I69" s="22">
        <f t="shared" si="7"/>
        <v>3005643</v>
      </c>
      <c r="J69" s="22">
        <f t="shared" si="7"/>
        <v>2935082</v>
      </c>
      <c r="K69" s="22">
        <f t="shared" si="7"/>
        <v>3080063.36</v>
      </c>
      <c r="L69" s="22">
        <f t="shared" si="7"/>
        <v>3283162.3600000003</v>
      </c>
      <c r="M69" s="22">
        <f t="shared" si="7"/>
        <v>3212377</v>
      </c>
      <c r="N69" s="22">
        <f t="shared" si="7"/>
        <v>977917.24999999988</v>
      </c>
      <c r="O69" s="22">
        <f t="shared" si="7"/>
        <v>2509066</v>
      </c>
      <c r="P69" s="22">
        <f t="shared" si="7"/>
        <v>3486983.2499999995</v>
      </c>
    </row>
    <row r="70" spans="1:16" ht="14.1" customHeight="1" outlineLevel="1">
      <c r="A70" s="1">
        <v>1</v>
      </c>
      <c r="B70" s="28" t="s">
        <v>75</v>
      </c>
      <c r="C70" s="21"/>
      <c r="D70" s="21"/>
      <c r="E70" s="21"/>
      <c r="F70" s="27">
        <v>0</v>
      </c>
      <c r="G70" s="27">
        <v>150</v>
      </c>
      <c r="H70" s="27">
        <v>900</v>
      </c>
      <c r="I70" s="27">
        <v>650</v>
      </c>
      <c r="J70" s="27">
        <v>890</v>
      </c>
      <c r="K70" s="27">
        <f>+'[1]AL 2022'!ER70+'[1]AL 2022'!ES70</f>
        <v>919.99999999999989</v>
      </c>
      <c r="L70" s="27">
        <v>931.81999999999994</v>
      </c>
      <c r="M70" s="27">
        <v>890</v>
      </c>
      <c r="N70" s="27">
        <v>1046.3500000000001</v>
      </c>
      <c r="O70" s="50"/>
      <c r="P70" s="50">
        <f t="shared" si="6"/>
        <v>1046.3500000000001</v>
      </c>
    </row>
    <row r="71" spans="1:16" ht="14.1" customHeight="1" outlineLevel="1">
      <c r="A71" s="1">
        <f>A70+1</f>
        <v>2</v>
      </c>
      <c r="B71" s="6" t="s">
        <v>76</v>
      </c>
      <c r="C71" s="21">
        <v>4950</v>
      </c>
      <c r="D71" s="21">
        <v>5200</v>
      </c>
      <c r="E71" s="21">
        <v>4950</v>
      </c>
      <c r="F71" s="27">
        <v>5115</v>
      </c>
      <c r="G71" s="27">
        <v>5885</v>
      </c>
      <c r="H71" s="27">
        <v>3410</v>
      </c>
      <c r="I71" s="27">
        <v>3410</v>
      </c>
      <c r="J71" s="27">
        <v>3410</v>
      </c>
      <c r="K71" s="27">
        <f>+'[1]AL 2022'!ER71+'[1]AL 2022'!ES71</f>
        <v>3410</v>
      </c>
      <c r="L71" s="27">
        <v>3452.24</v>
      </c>
      <c r="M71" s="27">
        <v>3410</v>
      </c>
      <c r="N71" s="27">
        <v>4347.37</v>
      </c>
      <c r="O71" s="50"/>
      <c r="P71" s="50">
        <f t="shared" si="6"/>
        <v>4347.37</v>
      </c>
    </row>
    <row r="72" spans="1:16" ht="14.1" customHeight="1" outlineLevel="1">
      <c r="A72" s="1">
        <f t="shared" ref="A72:A80" si="8">A71+1</f>
        <v>3</v>
      </c>
      <c r="B72" s="5" t="s">
        <v>69</v>
      </c>
      <c r="C72" s="21">
        <v>2805</v>
      </c>
      <c r="D72" s="21">
        <v>2975</v>
      </c>
      <c r="E72" s="21">
        <v>3390</v>
      </c>
      <c r="F72" s="27">
        <v>2865</v>
      </c>
      <c r="G72" s="27">
        <v>2135</v>
      </c>
      <c r="H72" s="27">
        <v>2145</v>
      </c>
      <c r="I72" s="27">
        <v>2100</v>
      </c>
      <c r="J72" s="27">
        <v>2095</v>
      </c>
      <c r="K72" s="27">
        <f>+'[1]AL 2022'!ER72+'[1]AL 2022'!ES72</f>
        <v>2140</v>
      </c>
      <c r="L72" s="27">
        <v>2302.4500000000003</v>
      </c>
      <c r="M72" s="27">
        <v>3120</v>
      </c>
      <c r="N72" s="27">
        <v>2642.4900000000002</v>
      </c>
      <c r="O72" s="50"/>
      <c r="P72" s="50">
        <f t="shared" si="6"/>
        <v>2642.4900000000002</v>
      </c>
    </row>
    <row r="73" spans="1:16" ht="14.1" customHeight="1" outlineLevel="1">
      <c r="A73" s="1">
        <f t="shared" si="8"/>
        <v>4</v>
      </c>
      <c r="B73" s="6" t="s">
        <v>77</v>
      </c>
      <c r="C73" s="21">
        <v>1800</v>
      </c>
      <c r="D73" s="21">
        <v>1800</v>
      </c>
      <c r="E73" s="21">
        <v>1800</v>
      </c>
      <c r="F73" s="27">
        <v>1890</v>
      </c>
      <c r="G73" s="27">
        <v>2710</v>
      </c>
      <c r="H73" s="27">
        <v>1520</v>
      </c>
      <c r="I73" s="27">
        <v>1500</v>
      </c>
      <c r="J73" s="27">
        <v>1530</v>
      </c>
      <c r="K73" s="27">
        <f>+'[1]AL 2022'!ER73+'[1]AL 2022'!ES73</f>
        <v>1780</v>
      </c>
      <c r="L73" s="27">
        <v>1670.6100000000001</v>
      </c>
      <c r="M73" s="27">
        <v>2310</v>
      </c>
      <c r="N73" s="27">
        <v>1938.3</v>
      </c>
      <c r="O73" s="50"/>
      <c r="P73" s="50">
        <f t="shared" si="6"/>
        <v>1938.3</v>
      </c>
    </row>
    <row r="74" spans="1:16" ht="14.1" customHeight="1" outlineLevel="1">
      <c r="A74" s="1">
        <f t="shared" si="8"/>
        <v>5</v>
      </c>
      <c r="B74" s="6" t="s">
        <v>78</v>
      </c>
      <c r="C74" s="21">
        <v>4455</v>
      </c>
      <c r="D74" s="21">
        <v>4675</v>
      </c>
      <c r="E74" s="21">
        <v>4455</v>
      </c>
      <c r="F74" s="27">
        <v>3795.0000000000005</v>
      </c>
      <c r="G74" s="27">
        <v>5885</v>
      </c>
      <c r="H74" s="27">
        <v>5885</v>
      </c>
      <c r="I74" s="27">
        <v>5940</v>
      </c>
      <c r="J74" s="27">
        <v>6545</v>
      </c>
      <c r="K74" s="27">
        <f>+'[1]AL 2022'!ER74+'[1]AL 2022'!ES74</f>
        <v>5940</v>
      </c>
      <c r="L74" s="27">
        <v>6238.45</v>
      </c>
      <c r="M74" s="27">
        <v>5885</v>
      </c>
      <c r="N74" s="27">
        <v>5912.23</v>
      </c>
      <c r="O74" s="50"/>
      <c r="P74" s="50">
        <f t="shared" si="6"/>
        <v>5912.23</v>
      </c>
    </row>
    <row r="75" spans="1:16" ht="14.1" customHeight="1" outlineLevel="1">
      <c r="A75" s="1">
        <f t="shared" si="8"/>
        <v>6</v>
      </c>
      <c r="B75" s="2" t="s">
        <v>44</v>
      </c>
      <c r="C75" s="21">
        <v>5140</v>
      </c>
      <c r="D75" s="21">
        <v>5155</v>
      </c>
      <c r="E75" s="21">
        <v>6030</v>
      </c>
      <c r="F75" s="27">
        <v>4190</v>
      </c>
      <c r="G75" s="27">
        <v>5865</v>
      </c>
      <c r="H75" s="27">
        <v>6255</v>
      </c>
      <c r="I75" s="27">
        <v>5855</v>
      </c>
      <c r="J75" s="27">
        <v>6600.0000000000009</v>
      </c>
      <c r="K75" s="27">
        <f>+'[1]AL 2022'!ER75+'[1]AL 2022'!ES75</f>
        <v>5865</v>
      </c>
      <c r="L75" s="27">
        <v>6171.1900000000005</v>
      </c>
      <c r="M75" s="27">
        <v>5835</v>
      </c>
      <c r="N75" s="27">
        <v>7039.4400000000005</v>
      </c>
      <c r="O75" s="50"/>
      <c r="P75" s="50">
        <f t="shared" si="6"/>
        <v>7039.4400000000005</v>
      </c>
    </row>
    <row r="76" spans="1:16" ht="14.1" customHeight="1" outlineLevel="1">
      <c r="A76" s="1">
        <f t="shared" si="8"/>
        <v>7</v>
      </c>
      <c r="B76" s="2" t="s">
        <v>45</v>
      </c>
      <c r="C76" s="21">
        <v>2730</v>
      </c>
      <c r="D76" s="21">
        <v>2970</v>
      </c>
      <c r="E76" s="21">
        <v>2730</v>
      </c>
      <c r="F76" s="27">
        <v>2820</v>
      </c>
      <c r="G76" s="27">
        <v>1500</v>
      </c>
      <c r="H76" s="27">
        <v>1530</v>
      </c>
      <c r="I76" s="27">
        <v>4920</v>
      </c>
      <c r="J76" s="27">
        <v>2130</v>
      </c>
      <c r="K76" s="27">
        <f>+'[1]AL 2022'!ER76+'[1]AL 2022'!ES76</f>
        <v>1950</v>
      </c>
      <c r="L76" s="27">
        <v>1763.32</v>
      </c>
      <c r="M76" s="27">
        <v>2579.9999999999995</v>
      </c>
      <c r="N76" s="27">
        <v>2092.11</v>
      </c>
      <c r="O76" s="50"/>
      <c r="P76" s="50">
        <f t="shared" si="6"/>
        <v>2092.11</v>
      </c>
    </row>
    <row r="77" spans="1:16" ht="14.1" customHeight="1" outlineLevel="1">
      <c r="A77" s="1">
        <f t="shared" si="8"/>
        <v>8</v>
      </c>
      <c r="B77" s="2" t="s">
        <v>79</v>
      </c>
      <c r="C77" s="21"/>
      <c r="D77" s="21"/>
      <c r="E77" s="21"/>
      <c r="F77" s="27">
        <v>0</v>
      </c>
      <c r="G77" s="27">
        <v>1140</v>
      </c>
      <c r="H77" s="27">
        <v>1140</v>
      </c>
      <c r="I77" s="27">
        <v>1170</v>
      </c>
      <c r="J77" s="27">
        <v>1200</v>
      </c>
      <c r="K77" s="27">
        <f>+'[1]AL 2022'!ER77+'[1]AL 2022'!ES77</f>
        <v>1180</v>
      </c>
      <c r="L77" s="27">
        <v>1179.8800000000001</v>
      </c>
      <c r="M77" s="27">
        <v>640.00000000000011</v>
      </c>
      <c r="N77" s="27">
        <v>1169.9099999999999</v>
      </c>
      <c r="O77" s="50"/>
      <c r="P77" s="50">
        <f t="shared" si="6"/>
        <v>1169.9099999999999</v>
      </c>
    </row>
    <row r="78" spans="1:16" ht="14.1" customHeight="1" outlineLevel="1">
      <c r="A78" s="1">
        <f t="shared" si="8"/>
        <v>9</v>
      </c>
      <c r="B78" s="6" t="s">
        <v>32</v>
      </c>
      <c r="C78" s="21">
        <v>5760</v>
      </c>
      <c r="D78" s="21">
        <v>5610</v>
      </c>
      <c r="E78" s="21">
        <v>6240</v>
      </c>
      <c r="F78" s="27">
        <v>4530</v>
      </c>
      <c r="G78" s="27">
        <v>4800</v>
      </c>
      <c r="H78" s="27">
        <v>4860</v>
      </c>
      <c r="I78" s="27">
        <v>3570</v>
      </c>
      <c r="J78" s="27">
        <v>5010</v>
      </c>
      <c r="K78" s="27">
        <f>+'[1]AL 2022'!ER78+'[1]AL 2022'!ES78</f>
        <v>5550.0000000000009</v>
      </c>
      <c r="L78" s="27">
        <v>5306.76</v>
      </c>
      <c r="M78" s="27">
        <v>5249.9999999999991</v>
      </c>
      <c r="N78" s="27">
        <v>4968.51</v>
      </c>
      <c r="O78" s="50"/>
      <c r="P78" s="50">
        <f t="shared" si="6"/>
        <v>4968.51</v>
      </c>
    </row>
    <row r="79" spans="1:16" ht="14.1" customHeight="1" outlineLevel="1">
      <c r="A79" s="1">
        <f t="shared" si="8"/>
        <v>10</v>
      </c>
      <c r="B79" s="6" t="s">
        <v>80</v>
      </c>
      <c r="C79" s="21"/>
      <c r="D79" s="21"/>
      <c r="E79" s="21"/>
      <c r="F79" s="27">
        <v>0</v>
      </c>
      <c r="G79" s="27">
        <v>0</v>
      </c>
      <c r="H79" s="27">
        <v>1210</v>
      </c>
      <c r="I79" s="27">
        <v>1320</v>
      </c>
      <c r="J79" s="27">
        <v>570</v>
      </c>
      <c r="K79" s="27">
        <f>+'[1]AL 2022'!ER79+'[1]AL 2022'!ES79</f>
        <v>380</v>
      </c>
      <c r="L79" s="27">
        <v>1689.7</v>
      </c>
      <c r="M79" s="27">
        <v>170</v>
      </c>
      <c r="N79" s="27">
        <v>1675.4299999999998</v>
      </c>
      <c r="O79" s="50"/>
      <c r="P79" s="50">
        <f t="shared" si="6"/>
        <v>1675.4299999999998</v>
      </c>
    </row>
    <row r="80" spans="1:16" ht="14.1" customHeight="1" outlineLevel="1">
      <c r="A80" s="1">
        <f t="shared" si="8"/>
        <v>11</v>
      </c>
      <c r="B80" s="6" t="s">
        <v>81</v>
      </c>
      <c r="C80" s="21">
        <v>1380</v>
      </c>
      <c r="D80" s="21">
        <v>1500</v>
      </c>
      <c r="E80" s="21">
        <v>1740</v>
      </c>
      <c r="F80" s="27">
        <v>1440</v>
      </c>
      <c r="G80" s="27">
        <v>1920</v>
      </c>
      <c r="H80" s="27">
        <v>1020</v>
      </c>
      <c r="I80" s="27">
        <v>1020</v>
      </c>
      <c r="J80" s="27">
        <v>1320</v>
      </c>
      <c r="K80" s="27">
        <f>+'[1]AL 2022'!ER80+'[1]AL 2022'!ES80</f>
        <v>1199.9999999999998</v>
      </c>
      <c r="L80" s="27">
        <v>1147.1600000000001</v>
      </c>
      <c r="M80" s="27">
        <v>1560</v>
      </c>
      <c r="N80" s="27">
        <v>1338.46</v>
      </c>
      <c r="O80" s="50"/>
      <c r="P80" s="50">
        <f t="shared" si="6"/>
        <v>1338.46</v>
      </c>
    </row>
    <row r="81" spans="1:16" s="15" customFormat="1" ht="14.1" customHeight="1">
      <c r="A81" s="59" t="s">
        <v>33</v>
      </c>
      <c r="B81" s="60"/>
      <c r="C81" s="22">
        <f t="shared" ref="C81:J81" si="9">SUM(C70:C80)</f>
        <v>29020</v>
      </c>
      <c r="D81" s="22">
        <f t="shared" si="9"/>
        <v>29885</v>
      </c>
      <c r="E81" s="22">
        <f t="shared" si="9"/>
        <v>31335</v>
      </c>
      <c r="F81" s="22">
        <f t="shared" si="9"/>
        <v>26645</v>
      </c>
      <c r="G81" s="22">
        <f t="shared" si="9"/>
        <v>31990</v>
      </c>
      <c r="H81" s="22">
        <f t="shared" si="9"/>
        <v>29875</v>
      </c>
      <c r="I81" s="22">
        <f t="shared" si="9"/>
        <v>31455</v>
      </c>
      <c r="J81" s="22">
        <f t="shared" si="9"/>
        <v>31300</v>
      </c>
      <c r="K81" s="22">
        <f>SUM(K70:K80)</f>
        <v>30315</v>
      </c>
      <c r="L81" s="22">
        <f t="shared" ref="L81:P81" si="10">SUM(L70:L80)</f>
        <v>31853.58</v>
      </c>
      <c r="M81" s="22">
        <f t="shared" si="10"/>
        <v>31650</v>
      </c>
      <c r="N81" s="22">
        <f t="shared" si="10"/>
        <v>34170.6</v>
      </c>
      <c r="O81" s="22">
        <f t="shared" si="10"/>
        <v>0</v>
      </c>
      <c r="P81" s="22">
        <f t="shared" si="10"/>
        <v>34170.6</v>
      </c>
    </row>
    <row r="82" spans="1:16" ht="14.1" customHeight="1" outlineLevel="1">
      <c r="A82" s="1">
        <v>1</v>
      </c>
      <c r="B82" s="10" t="s">
        <v>34</v>
      </c>
      <c r="C82" s="21">
        <v>2280</v>
      </c>
      <c r="D82" s="21">
        <v>5310</v>
      </c>
      <c r="E82" s="21">
        <v>2835</v>
      </c>
      <c r="F82" s="27">
        <v>3210</v>
      </c>
      <c r="G82" s="27">
        <v>2700</v>
      </c>
      <c r="H82" s="27">
        <v>2745</v>
      </c>
      <c r="I82" s="27">
        <v>2700</v>
      </c>
      <c r="J82" s="27">
        <v>2940</v>
      </c>
      <c r="K82" s="27">
        <f>+'[1]AL 2022'!ER82+'[1]AL 2022'!ES82</f>
        <v>2700</v>
      </c>
      <c r="L82" s="27">
        <v>3854.8599999999997</v>
      </c>
      <c r="M82" s="27">
        <v>2685</v>
      </c>
      <c r="N82" s="27">
        <v>3711.97</v>
      </c>
      <c r="O82" s="50"/>
      <c r="P82" s="50">
        <f t="shared" si="6"/>
        <v>3711.97</v>
      </c>
    </row>
    <row r="83" spans="1:16" ht="14.1" customHeight="1" outlineLevel="1">
      <c r="A83" s="1">
        <v>2</v>
      </c>
      <c r="B83" s="11" t="s">
        <v>35</v>
      </c>
      <c r="C83" s="21">
        <v>8670</v>
      </c>
      <c r="D83" s="21">
        <v>8790</v>
      </c>
      <c r="E83" s="21">
        <v>10575</v>
      </c>
      <c r="F83" s="27">
        <v>9570</v>
      </c>
      <c r="G83" s="27">
        <v>10515</v>
      </c>
      <c r="H83" s="27">
        <v>10440</v>
      </c>
      <c r="I83" s="27">
        <v>10110</v>
      </c>
      <c r="J83" s="27">
        <v>10605</v>
      </c>
      <c r="K83" s="27">
        <f>+'[1]AL 2022'!ER83+'[1]AL 2022'!ES83</f>
        <v>16950</v>
      </c>
      <c r="L83" s="27">
        <v>10617.08</v>
      </c>
      <c r="M83" s="27">
        <v>14940.000000000002</v>
      </c>
      <c r="N83" s="27">
        <v>14047.269999999999</v>
      </c>
      <c r="O83" s="50"/>
      <c r="P83" s="50">
        <f t="shared" si="6"/>
        <v>14047.269999999999</v>
      </c>
    </row>
    <row r="84" spans="1:16" ht="14.1" customHeight="1" outlineLevel="1">
      <c r="A84" s="1">
        <v>3</v>
      </c>
      <c r="B84" s="7" t="s">
        <v>43</v>
      </c>
      <c r="C84" s="21">
        <v>3014.9999999999991</v>
      </c>
      <c r="D84" s="21">
        <v>3734.9999999999991</v>
      </c>
      <c r="E84" s="21">
        <v>3390</v>
      </c>
      <c r="F84" s="27">
        <v>2835.0000000000009</v>
      </c>
      <c r="G84" s="27">
        <v>4230</v>
      </c>
      <c r="H84" s="27">
        <v>3075</v>
      </c>
      <c r="I84" s="27">
        <v>2670</v>
      </c>
      <c r="J84" s="27">
        <v>2940</v>
      </c>
      <c r="K84" s="27">
        <f>+'[1]AL 2022'!ER84+'[1]AL 2022'!ES84</f>
        <v>3510</v>
      </c>
      <c r="L84" s="27">
        <v>5736</v>
      </c>
      <c r="M84" s="27">
        <v>3090</v>
      </c>
      <c r="N84" s="27">
        <v>3500</v>
      </c>
      <c r="O84" s="50"/>
      <c r="P84" s="50">
        <f t="shared" si="6"/>
        <v>3500</v>
      </c>
    </row>
    <row r="85" spans="1:16" ht="14.1" customHeight="1" outlineLevel="1">
      <c r="A85" s="1">
        <v>4</v>
      </c>
      <c r="B85" s="6" t="s">
        <v>36</v>
      </c>
      <c r="C85" s="21">
        <v>5655</v>
      </c>
      <c r="D85" s="21">
        <v>5625</v>
      </c>
      <c r="E85" s="21">
        <v>7035</v>
      </c>
      <c r="F85" s="27">
        <v>11535</v>
      </c>
      <c r="G85" s="27">
        <v>6990</v>
      </c>
      <c r="H85" s="27">
        <v>7665</v>
      </c>
      <c r="I85" s="27">
        <v>7755</v>
      </c>
      <c r="J85" s="27">
        <v>8670</v>
      </c>
      <c r="K85" s="27">
        <f>+'[1]AL 2022'!ER85+'[1]AL 2022'!ES85</f>
        <v>7755</v>
      </c>
      <c r="L85" s="27">
        <v>9961.17</v>
      </c>
      <c r="M85" s="27">
        <v>7725</v>
      </c>
      <c r="N85" s="27">
        <v>12214.43</v>
      </c>
      <c r="O85" s="50"/>
      <c r="P85" s="50">
        <f t="shared" si="6"/>
        <v>12214.43</v>
      </c>
    </row>
    <row r="86" spans="1:16" ht="14.1" customHeight="1" outlineLevel="1">
      <c r="A86" s="1">
        <v>5</v>
      </c>
      <c r="B86" s="10" t="s">
        <v>65</v>
      </c>
      <c r="C86" s="21">
        <v>1380</v>
      </c>
      <c r="D86" s="21">
        <v>1455</v>
      </c>
      <c r="E86" s="21">
        <v>1620</v>
      </c>
      <c r="F86" s="27">
        <v>1665</v>
      </c>
      <c r="G86" s="27">
        <v>9660</v>
      </c>
      <c r="H86" s="27">
        <v>1380</v>
      </c>
      <c r="I86" s="27">
        <v>1785</v>
      </c>
      <c r="J86" s="27">
        <v>3135</v>
      </c>
      <c r="K86" s="27">
        <f>+'[1]AL 2022'!ER86+'[1]AL 2022'!ES86</f>
        <v>3899.9999999999995</v>
      </c>
      <c r="L86" s="27">
        <v>2787.43</v>
      </c>
      <c r="M86" s="27">
        <v>3225</v>
      </c>
      <c r="N86" s="27">
        <v>3758.4</v>
      </c>
      <c r="O86" s="50"/>
      <c r="P86" s="50">
        <f t="shared" si="6"/>
        <v>3758.4</v>
      </c>
    </row>
    <row r="87" spans="1:16" ht="14.1" customHeight="1" outlineLevel="1">
      <c r="A87" s="1">
        <v>6</v>
      </c>
      <c r="B87" s="12" t="s">
        <v>46</v>
      </c>
      <c r="C87" s="21">
        <v>2670</v>
      </c>
      <c r="D87" s="21">
        <v>2820</v>
      </c>
      <c r="E87" s="21">
        <v>16110</v>
      </c>
      <c r="F87" s="27">
        <v>3150</v>
      </c>
      <c r="G87" s="27">
        <v>3240</v>
      </c>
      <c r="H87" s="27">
        <v>3180</v>
      </c>
      <c r="I87" s="27">
        <v>3240</v>
      </c>
      <c r="J87" s="27">
        <v>3240</v>
      </c>
      <c r="K87" s="27">
        <f>+'[1]AL 2022'!ER87+'[1]AL 2022'!ES87</f>
        <v>3180</v>
      </c>
      <c r="L87" s="27">
        <v>3296.36</v>
      </c>
      <c r="M87" s="27">
        <v>3240.0000000000005</v>
      </c>
      <c r="N87" s="27">
        <v>316.30999999999995</v>
      </c>
      <c r="O87" s="50"/>
      <c r="P87" s="50">
        <f t="shared" si="6"/>
        <v>316.30999999999995</v>
      </c>
    </row>
    <row r="88" spans="1:16" ht="14.1" customHeight="1" outlineLevel="1">
      <c r="A88" s="1">
        <v>7</v>
      </c>
      <c r="B88" s="7" t="s">
        <v>56</v>
      </c>
      <c r="C88" s="21">
        <v>615</v>
      </c>
      <c r="D88" s="21">
        <v>555</v>
      </c>
      <c r="E88" s="21">
        <v>450</v>
      </c>
      <c r="F88" s="27">
        <v>120</v>
      </c>
      <c r="G88" s="27">
        <v>645</v>
      </c>
      <c r="H88" s="27">
        <v>660</v>
      </c>
      <c r="I88" s="27">
        <v>585</v>
      </c>
      <c r="J88" s="27">
        <v>615</v>
      </c>
      <c r="K88" s="27">
        <f>+'[1]AL 2022'!ER88+'[1]AL 2022'!ES88</f>
        <v>1050.0000000000002</v>
      </c>
      <c r="L88" s="27">
        <v>2806.8</v>
      </c>
      <c r="M88" s="27">
        <v>405.00000000000045</v>
      </c>
      <c r="N88" s="27">
        <v>1000</v>
      </c>
      <c r="O88" s="50"/>
      <c r="P88" s="50">
        <f t="shared" si="6"/>
        <v>1000</v>
      </c>
    </row>
    <row r="89" spans="1:16" ht="14.1" customHeight="1" outlineLevel="1">
      <c r="A89" s="1">
        <v>8</v>
      </c>
      <c r="B89" s="11" t="s">
        <v>52</v>
      </c>
      <c r="C89" s="21">
        <v>2670</v>
      </c>
      <c r="D89" s="21">
        <v>2610</v>
      </c>
      <c r="E89" s="21">
        <v>3300</v>
      </c>
      <c r="F89" s="27">
        <v>2940</v>
      </c>
      <c r="G89" s="27">
        <v>3150</v>
      </c>
      <c r="H89" s="27">
        <v>3090</v>
      </c>
      <c r="I89" s="27">
        <v>3150</v>
      </c>
      <c r="J89" s="27">
        <v>3180.0000000000005</v>
      </c>
      <c r="K89" s="27">
        <f>+'[1]AL 2022'!ER89+'[1]AL 2022'!ES89</f>
        <v>3180.0000000000005</v>
      </c>
      <c r="L89" s="27">
        <v>3231.1000000000004</v>
      </c>
      <c r="M89" s="27">
        <v>3150</v>
      </c>
      <c r="N89" s="27">
        <v>4498.66</v>
      </c>
      <c r="O89" s="50"/>
      <c r="P89" s="50">
        <f t="shared" si="6"/>
        <v>4498.66</v>
      </c>
    </row>
    <row r="90" spans="1:16" s="35" customFormat="1" ht="14.1" customHeight="1" outlineLevel="1">
      <c r="A90" s="31"/>
      <c r="B90" s="32" t="s">
        <v>73</v>
      </c>
      <c r="C90" s="33">
        <v>1590</v>
      </c>
      <c r="D90" s="33">
        <v>0</v>
      </c>
      <c r="E90" s="33">
        <v>0</v>
      </c>
      <c r="F90" s="34">
        <v>0</v>
      </c>
      <c r="G90" s="34">
        <v>0</v>
      </c>
      <c r="H90" s="27">
        <v>0</v>
      </c>
      <c r="I90" s="34">
        <v>0</v>
      </c>
      <c r="J90" s="48">
        <v>0</v>
      </c>
      <c r="K90" s="27">
        <f>+'[1]AL 2022'!ER90+'[1]AL 2022'!ES90</f>
        <v>0</v>
      </c>
      <c r="L90" s="34">
        <v>0</v>
      </c>
      <c r="M90" s="34">
        <v>0</v>
      </c>
      <c r="N90" s="27">
        <v>0</v>
      </c>
      <c r="O90" s="50"/>
      <c r="P90" s="50">
        <f t="shared" si="6"/>
        <v>0</v>
      </c>
    </row>
    <row r="91" spans="1:16" s="15" customFormat="1" ht="14.1" customHeight="1">
      <c r="A91" s="59" t="s">
        <v>37</v>
      </c>
      <c r="B91" s="60"/>
      <c r="C91" s="22">
        <f t="shared" ref="C91:J91" si="11">SUM(C82:C90)</f>
        <v>28545</v>
      </c>
      <c r="D91" s="22">
        <f t="shared" si="11"/>
        <v>30900</v>
      </c>
      <c r="E91" s="22">
        <f t="shared" si="11"/>
        <v>45315</v>
      </c>
      <c r="F91" s="22">
        <f t="shared" si="11"/>
        <v>35025</v>
      </c>
      <c r="G91" s="22">
        <f t="shared" si="11"/>
        <v>41130</v>
      </c>
      <c r="H91" s="22">
        <f t="shared" si="11"/>
        <v>32235</v>
      </c>
      <c r="I91" s="22">
        <f t="shared" si="11"/>
        <v>31995</v>
      </c>
      <c r="J91" s="22">
        <f t="shared" si="11"/>
        <v>35325</v>
      </c>
      <c r="K91" s="22">
        <f>SUM(K82:K90)</f>
        <v>42225</v>
      </c>
      <c r="L91" s="22">
        <f t="shared" ref="L91" si="12">SUM(L82:L90)</f>
        <v>42290.8</v>
      </c>
      <c r="M91" s="22">
        <f t="shared" ref="M91" si="13">SUM(M82:M90)</f>
        <v>38460</v>
      </c>
      <c r="N91" s="22">
        <f t="shared" ref="N91:P91" si="14">SUM(N82:N90)</f>
        <v>43047.039999999994</v>
      </c>
      <c r="O91" s="22">
        <f t="shared" si="14"/>
        <v>0</v>
      </c>
      <c r="P91" s="22">
        <f t="shared" si="14"/>
        <v>43047.039999999994</v>
      </c>
    </row>
    <row r="92" spans="1:16" s="16" customFormat="1" ht="14.1" customHeight="1">
      <c r="A92" s="63" t="s">
        <v>38</v>
      </c>
      <c r="B92" s="64"/>
      <c r="C92" s="23">
        <f t="shared" ref="C92:L92" si="15">C91+C81+C69+C44+C36</f>
        <v>3720214.84</v>
      </c>
      <c r="D92" s="23">
        <f t="shared" si="15"/>
        <v>4008558.0900000003</v>
      </c>
      <c r="E92" s="23">
        <f t="shared" si="15"/>
        <v>4288596.13</v>
      </c>
      <c r="F92" s="23">
        <f t="shared" si="15"/>
        <v>4726590.290000001</v>
      </c>
      <c r="G92" s="23">
        <f t="shared" si="15"/>
        <v>3855727.02</v>
      </c>
      <c r="H92" s="23">
        <f t="shared" si="15"/>
        <v>4606861.17</v>
      </c>
      <c r="I92" s="23">
        <f t="shared" si="15"/>
        <v>4538836.74</v>
      </c>
      <c r="J92" s="23">
        <f t="shared" si="15"/>
        <v>4432299.75</v>
      </c>
      <c r="K92" s="23">
        <f t="shared" si="15"/>
        <v>4630314.040000001</v>
      </c>
      <c r="L92" s="23">
        <f t="shared" si="15"/>
        <v>4886084.9300000016</v>
      </c>
      <c r="M92" s="23">
        <f t="shared" ref="M92:N92" si="16">M91+M81+M69+M44+M36</f>
        <v>4677843.2300000004</v>
      </c>
      <c r="N92" s="23">
        <f t="shared" ref="N92:P92" si="17">N91+N81+N69+N44+N36</f>
        <v>2447188.34</v>
      </c>
      <c r="O92" s="23">
        <f t="shared" si="17"/>
        <v>2612493.2200000002</v>
      </c>
      <c r="P92" s="23">
        <f t="shared" si="17"/>
        <v>5059681.5600000005</v>
      </c>
    </row>
    <row r="93" spans="1:16" s="17" customFormat="1" ht="17.45" customHeight="1" outlineLevel="1">
      <c r="A93" s="61" t="s">
        <v>57</v>
      </c>
      <c r="B93" s="62"/>
      <c r="C93" s="21">
        <v>272000</v>
      </c>
      <c r="D93" s="21">
        <v>220000</v>
      </c>
      <c r="E93" s="21">
        <v>336000</v>
      </c>
      <c r="F93" s="27"/>
      <c r="G93" s="36">
        <v>0</v>
      </c>
      <c r="H93" s="27">
        <v>-40000</v>
      </c>
      <c r="I93" s="38">
        <v>0</v>
      </c>
      <c r="J93" s="38"/>
      <c r="K93" s="46"/>
      <c r="L93" s="37"/>
      <c r="M93" s="37">
        <v>0</v>
      </c>
      <c r="N93" s="38">
        <v>0</v>
      </c>
      <c r="O93" s="50"/>
      <c r="P93" s="50">
        <f t="shared" si="6"/>
        <v>0</v>
      </c>
    </row>
    <row r="94" spans="1:16" s="17" customFormat="1" ht="17.45" customHeight="1" outlineLevel="1">
      <c r="A94" s="61" t="s">
        <v>58</v>
      </c>
      <c r="B94" s="62"/>
      <c r="C94" s="21">
        <v>168000</v>
      </c>
      <c r="D94" s="21">
        <v>220000</v>
      </c>
      <c r="E94" s="21">
        <v>276000</v>
      </c>
      <c r="F94" s="27"/>
      <c r="G94" s="36">
        <v>0</v>
      </c>
      <c r="H94" s="27">
        <v>0</v>
      </c>
      <c r="I94" s="38">
        <v>0</v>
      </c>
      <c r="J94" s="38"/>
      <c r="K94" s="47"/>
      <c r="L94" s="37"/>
      <c r="M94" s="37">
        <v>0</v>
      </c>
      <c r="N94" s="38">
        <v>0</v>
      </c>
      <c r="O94" s="50"/>
      <c r="P94" s="50">
        <f t="shared" si="6"/>
        <v>0</v>
      </c>
    </row>
    <row r="95" spans="1:16" s="17" customFormat="1" ht="14.1" customHeight="1">
      <c r="A95" s="59" t="s">
        <v>89</v>
      </c>
      <c r="B95" s="60"/>
      <c r="C95" s="24">
        <f t="shared" ref="C95:K95" si="18">C94+C93</f>
        <v>440000</v>
      </c>
      <c r="D95" s="24">
        <f t="shared" si="18"/>
        <v>440000</v>
      </c>
      <c r="E95" s="24">
        <f t="shared" si="18"/>
        <v>612000</v>
      </c>
      <c r="F95" s="24">
        <f t="shared" si="18"/>
        <v>0</v>
      </c>
      <c r="G95" s="24">
        <f t="shared" si="18"/>
        <v>0</v>
      </c>
      <c r="H95" s="24">
        <f t="shared" si="18"/>
        <v>-40000</v>
      </c>
      <c r="I95" s="24">
        <f t="shared" si="18"/>
        <v>0</v>
      </c>
      <c r="J95" s="24">
        <f t="shared" si="18"/>
        <v>0</v>
      </c>
      <c r="K95" s="24">
        <f t="shared" si="18"/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</row>
    <row r="96" spans="1:16" s="17" customFormat="1" ht="17.45" customHeight="1" outlineLevel="1">
      <c r="A96" s="61" t="s">
        <v>57</v>
      </c>
      <c r="B96" s="62"/>
      <c r="C96" s="21"/>
      <c r="D96" s="21"/>
      <c r="E96" s="21"/>
      <c r="F96" s="27">
        <v>248000</v>
      </c>
      <c r="G96" s="27">
        <v>324000</v>
      </c>
      <c r="H96" s="27">
        <v>324000</v>
      </c>
      <c r="I96" s="27">
        <v>300000</v>
      </c>
      <c r="J96" s="27">
        <v>256000</v>
      </c>
      <c r="K96" s="27">
        <f>+'[1]AL 2022'!ER96+'[1]AL 2022'!ES96</f>
        <v>320000</v>
      </c>
      <c r="L96" s="27">
        <v>232000</v>
      </c>
      <c r="M96" s="27">
        <v>316000</v>
      </c>
      <c r="N96" s="38">
        <v>392000</v>
      </c>
      <c r="O96" s="50"/>
      <c r="P96" s="50">
        <f t="shared" si="6"/>
        <v>392000</v>
      </c>
    </row>
    <row r="97" spans="1:16" s="17" customFormat="1" ht="17.45" customHeight="1" outlineLevel="1">
      <c r="A97" s="61" t="s">
        <v>58</v>
      </c>
      <c r="B97" s="62"/>
      <c r="C97" s="21"/>
      <c r="D97" s="21"/>
      <c r="E97" s="21"/>
      <c r="F97" s="27">
        <v>220000</v>
      </c>
      <c r="G97" s="27">
        <v>252000</v>
      </c>
      <c r="H97" s="27">
        <v>180000</v>
      </c>
      <c r="I97" s="27">
        <v>212000</v>
      </c>
      <c r="J97" s="27">
        <v>164000</v>
      </c>
      <c r="K97" s="27">
        <f>+'[1]AL 2022'!ER97+'[1]AL 2022'!ES97</f>
        <v>192000</v>
      </c>
      <c r="L97" s="27">
        <v>284000</v>
      </c>
      <c r="M97" s="27">
        <v>192000</v>
      </c>
      <c r="N97" s="38">
        <v>200000</v>
      </c>
      <c r="O97" s="50"/>
      <c r="P97" s="50">
        <f t="shared" si="6"/>
        <v>200000</v>
      </c>
    </row>
    <row r="98" spans="1:16" s="17" customFormat="1" ht="14.1" customHeight="1">
      <c r="A98" s="59" t="s">
        <v>90</v>
      </c>
      <c r="B98" s="60"/>
      <c r="C98" s="24">
        <f t="shared" ref="C98:P98" si="19">C97+C96</f>
        <v>0</v>
      </c>
      <c r="D98" s="24">
        <f t="shared" si="19"/>
        <v>0</v>
      </c>
      <c r="E98" s="24">
        <f t="shared" si="19"/>
        <v>0</v>
      </c>
      <c r="F98" s="24">
        <f t="shared" si="19"/>
        <v>468000</v>
      </c>
      <c r="G98" s="24">
        <f t="shared" si="19"/>
        <v>576000</v>
      </c>
      <c r="H98" s="24">
        <f t="shared" si="19"/>
        <v>504000</v>
      </c>
      <c r="I98" s="24">
        <f t="shared" si="19"/>
        <v>512000</v>
      </c>
      <c r="J98" s="24">
        <f t="shared" si="19"/>
        <v>420000</v>
      </c>
      <c r="K98" s="24">
        <f t="shared" si="19"/>
        <v>512000</v>
      </c>
      <c r="L98" s="24">
        <f t="shared" si="19"/>
        <v>516000</v>
      </c>
      <c r="M98" s="24">
        <f t="shared" si="19"/>
        <v>508000</v>
      </c>
      <c r="N98" s="24">
        <f t="shared" si="19"/>
        <v>592000</v>
      </c>
      <c r="O98" s="24">
        <f t="shared" si="19"/>
        <v>0</v>
      </c>
      <c r="P98" s="24">
        <f t="shared" si="19"/>
        <v>592000</v>
      </c>
    </row>
    <row r="99" spans="1:16" s="15" customFormat="1" ht="14.1" customHeight="1" outlineLevel="1">
      <c r="A99" s="43"/>
      <c r="B99" s="42" t="s">
        <v>61</v>
      </c>
      <c r="C99" s="21">
        <v>500</v>
      </c>
      <c r="D99" s="21">
        <v>1020</v>
      </c>
      <c r="E99" s="21">
        <v>500</v>
      </c>
      <c r="F99" s="27">
        <v>1786</v>
      </c>
      <c r="G99" s="27">
        <v>2128</v>
      </c>
      <c r="H99" s="27">
        <v>2964</v>
      </c>
      <c r="I99" s="27">
        <v>2736</v>
      </c>
      <c r="J99" s="27">
        <v>2128</v>
      </c>
      <c r="K99" s="27">
        <f>+'[1]AL 2022'!ER99+'[1]AL 2022'!ES99</f>
        <v>3268</v>
      </c>
      <c r="L99" s="27">
        <v>3040</v>
      </c>
      <c r="M99" s="27">
        <v>3800</v>
      </c>
      <c r="N99" s="38">
        <v>5206</v>
      </c>
      <c r="O99" s="50"/>
      <c r="P99" s="50">
        <f t="shared" si="6"/>
        <v>5206</v>
      </c>
    </row>
    <row r="100" spans="1:16" s="15" customFormat="1" ht="14.45" customHeight="1" outlineLevel="1">
      <c r="A100" s="43"/>
      <c r="B100" s="42" t="s">
        <v>59</v>
      </c>
      <c r="C100" s="21">
        <v>1020</v>
      </c>
      <c r="D100" s="21">
        <v>1020</v>
      </c>
      <c r="E100" s="21">
        <v>620</v>
      </c>
      <c r="F100" s="27">
        <v>1710</v>
      </c>
      <c r="G100" s="27">
        <v>2394</v>
      </c>
      <c r="H100" s="27">
        <v>2432</v>
      </c>
      <c r="I100" s="27">
        <v>2432</v>
      </c>
      <c r="J100" s="27">
        <v>2432</v>
      </c>
      <c r="K100" s="27">
        <f>+'[1]AL 2022'!ER100+'[1]AL 2022'!ES100</f>
        <v>2052</v>
      </c>
      <c r="L100" s="27">
        <v>2000</v>
      </c>
      <c r="M100" s="27">
        <v>2736</v>
      </c>
      <c r="N100" s="38">
        <v>2714</v>
      </c>
      <c r="O100" s="50"/>
      <c r="P100" s="50">
        <f t="shared" si="6"/>
        <v>2714</v>
      </c>
    </row>
    <row r="101" spans="1:16" s="15" customFormat="1" ht="14.1" customHeight="1" outlineLevel="1">
      <c r="A101" s="43"/>
      <c r="B101" s="42" t="s">
        <v>60</v>
      </c>
      <c r="C101" s="21">
        <v>2480</v>
      </c>
      <c r="D101" s="21">
        <v>3220</v>
      </c>
      <c r="E101" s="21">
        <v>620</v>
      </c>
      <c r="F101" s="27">
        <v>1102</v>
      </c>
      <c r="G101" s="27">
        <v>2926</v>
      </c>
      <c r="H101" s="27">
        <v>2888</v>
      </c>
      <c r="I101" s="27">
        <v>2850</v>
      </c>
      <c r="J101" s="27">
        <v>0</v>
      </c>
      <c r="K101" s="27">
        <f>+'[1]AL 2022'!ER101+'[1]AL 2022'!ES101</f>
        <v>0</v>
      </c>
      <c r="L101" s="27">
        <v>0</v>
      </c>
      <c r="M101" s="27">
        <v>0</v>
      </c>
      <c r="N101" s="38">
        <v>0</v>
      </c>
      <c r="O101" s="50"/>
      <c r="P101" s="50">
        <f t="shared" si="6"/>
        <v>0</v>
      </c>
    </row>
    <row r="102" spans="1:16" s="15" customFormat="1" ht="14.1" customHeight="1" outlineLevel="1">
      <c r="A102" s="40"/>
      <c r="B102" s="9" t="s">
        <v>17</v>
      </c>
      <c r="C102" s="21"/>
      <c r="D102" s="21"/>
      <c r="E102" s="21"/>
      <c r="F102" s="27"/>
      <c r="G102" s="27"/>
      <c r="H102" s="27">
        <v>0</v>
      </c>
      <c r="I102" s="27">
        <v>0</v>
      </c>
      <c r="J102" s="27">
        <v>266</v>
      </c>
      <c r="K102" s="27">
        <f>+'[1]AL 2022'!ER102+'[1]AL 2022'!ES102</f>
        <v>608</v>
      </c>
      <c r="L102" s="27">
        <v>3300</v>
      </c>
      <c r="M102" s="27">
        <v>912</v>
      </c>
      <c r="N102" s="38">
        <v>912</v>
      </c>
      <c r="O102" s="50"/>
      <c r="P102" s="50">
        <f t="shared" si="6"/>
        <v>912</v>
      </c>
    </row>
    <row r="103" spans="1:16" s="15" customFormat="1" ht="14.1" customHeight="1" outlineLevel="1">
      <c r="A103" s="40"/>
      <c r="B103" s="3" t="s">
        <v>20</v>
      </c>
      <c r="C103" s="21"/>
      <c r="D103" s="21"/>
      <c r="E103" s="21"/>
      <c r="F103" s="27"/>
      <c r="G103" s="27"/>
      <c r="H103" s="27">
        <v>0</v>
      </c>
      <c r="I103" s="27">
        <v>1102</v>
      </c>
      <c r="J103" s="27">
        <v>1748</v>
      </c>
      <c r="K103" s="27">
        <f>+'[1]AL 2022'!ER103+'[1]AL 2022'!ES103</f>
        <v>4446</v>
      </c>
      <c r="L103" s="27">
        <v>2378</v>
      </c>
      <c r="M103" s="27">
        <v>5016</v>
      </c>
      <c r="N103" s="38">
        <v>5130</v>
      </c>
      <c r="O103" s="50"/>
      <c r="P103" s="50">
        <f t="shared" si="6"/>
        <v>5130</v>
      </c>
    </row>
    <row r="104" spans="1:16" s="15" customFormat="1" ht="14.1" customHeight="1" outlineLevel="1">
      <c r="A104" s="40"/>
      <c r="B104" s="41" t="s">
        <v>9</v>
      </c>
      <c r="C104" s="21"/>
      <c r="D104" s="21"/>
      <c r="E104" s="21"/>
      <c r="F104" s="27"/>
      <c r="G104" s="27"/>
      <c r="H104" s="27">
        <v>0</v>
      </c>
      <c r="I104" s="27">
        <v>0</v>
      </c>
      <c r="J104" s="27">
        <v>0</v>
      </c>
      <c r="K104" s="27">
        <f>+'[1]AL 2022'!ER104+'[1]AL 2022'!ES104</f>
        <v>0</v>
      </c>
      <c r="L104" s="27">
        <v>0</v>
      </c>
      <c r="M104" s="27">
        <v>0</v>
      </c>
      <c r="N104" s="38">
        <v>0</v>
      </c>
      <c r="O104" s="50"/>
      <c r="P104" s="50">
        <f t="shared" si="6"/>
        <v>0</v>
      </c>
    </row>
    <row r="105" spans="1:16" s="17" customFormat="1" ht="14.1" customHeight="1">
      <c r="A105" s="59" t="s">
        <v>62</v>
      </c>
      <c r="B105" s="60"/>
      <c r="C105" s="24">
        <f t="shared" ref="C105:H105" si="20">SUM(C99:C104)</f>
        <v>4000</v>
      </c>
      <c r="D105" s="24">
        <f t="shared" si="20"/>
        <v>5260</v>
      </c>
      <c r="E105" s="24">
        <f t="shared" si="20"/>
        <v>1740</v>
      </c>
      <c r="F105" s="24">
        <f t="shared" si="20"/>
        <v>4598</v>
      </c>
      <c r="G105" s="24">
        <f t="shared" si="20"/>
        <v>7448</v>
      </c>
      <c r="H105" s="24">
        <f t="shared" si="20"/>
        <v>8284</v>
      </c>
      <c r="I105" s="24">
        <f t="shared" ref="I105:P105" si="21">SUM(I99:I104)</f>
        <v>9120</v>
      </c>
      <c r="J105" s="24">
        <f t="shared" si="21"/>
        <v>6574</v>
      </c>
      <c r="K105" s="24">
        <f t="shared" si="21"/>
        <v>10374</v>
      </c>
      <c r="L105" s="24">
        <f t="shared" si="21"/>
        <v>10718</v>
      </c>
      <c r="M105" s="24">
        <f t="shared" si="21"/>
        <v>12464</v>
      </c>
      <c r="N105" s="24">
        <f t="shared" si="21"/>
        <v>13962</v>
      </c>
      <c r="O105" s="24">
        <f t="shared" si="21"/>
        <v>0</v>
      </c>
      <c r="P105" s="24">
        <f t="shared" si="21"/>
        <v>13962</v>
      </c>
    </row>
    <row r="106" spans="1:16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8" spans="1:16" ht="12.75">
      <c r="E108" s="44"/>
      <c r="F108" s="25"/>
      <c r="G108" s="25"/>
      <c r="O108" s="25"/>
    </row>
    <row r="109" spans="1:16">
      <c r="E109" s="25"/>
      <c r="F109" s="25"/>
    </row>
    <row r="110" spans="1:16">
      <c r="H110" s="45"/>
    </row>
  </sheetData>
  <mergeCells count="27">
    <mergeCell ref="A105:B105"/>
    <mergeCell ref="A91:B91"/>
    <mergeCell ref="A69:B69"/>
    <mergeCell ref="A44:B44"/>
    <mergeCell ref="A96:B96"/>
    <mergeCell ref="A98:B98"/>
    <mergeCell ref="A97:B97"/>
    <mergeCell ref="A95:B95"/>
    <mergeCell ref="A92:B92"/>
    <mergeCell ref="A94:B94"/>
    <mergeCell ref="N1:P1"/>
    <mergeCell ref="A36:B36"/>
    <mergeCell ref="A81:B81"/>
    <mergeCell ref="J1:J2"/>
    <mergeCell ref="A93:B93"/>
    <mergeCell ref="K1:K2"/>
    <mergeCell ref="I1:I2"/>
    <mergeCell ref="M1:M2"/>
    <mergeCell ref="H1:H2"/>
    <mergeCell ref="G1:G2"/>
    <mergeCell ref="L1:L2"/>
    <mergeCell ref="B1:B2"/>
    <mergeCell ref="A1:A2"/>
    <mergeCell ref="F1:F2"/>
    <mergeCell ref="D1:D2"/>
    <mergeCell ref="E1:E2"/>
    <mergeCell ref="C1:C2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2" manualBreakCount="2">
    <brk id="55" max="15" man="1"/>
    <brk id="9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2022-12-19T13:33:12Z</dcterms:modified>
</cp:coreProperties>
</file>